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ludmilabalaeva/Desktop/СМЕТЫ типовые на сайт /"/>
    </mc:Choice>
  </mc:AlternateContent>
  <xr:revisionPtr revIDLastSave="0" documentId="13_ncr:1_{2DD9F9A0-AB73-2C43-9D0A-8254C098CBDE}" xr6:coauthVersionLast="47" xr6:coauthVersionMax="47" xr10:uidLastSave="{00000000-0000-0000-0000-000000000000}"/>
  <bookViews>
    <workbookView xWindow="8520" yWindow="500" windowWidth="25900" windowHeight="17580" xr2:uid="{00000000-000D-0000-FFFF-FFFF00000000}"/>
  </bookViews>
  <sheets>
    <sheet name="смета" sheetId="1" r:id="rId1"/>
    <sheet name="Лист2" sheetId="2" r:id="rId2"/>
    <sheet name="Лист1" sheetId="3" r:id="rId3"/>
    <sheet name="Лист3" sheetId="4" r:id="rId4"/>
  </sheets>
  <definedNames>
    <definedName name="_xlnm.Print_Area" localSheetId="0">смета!$A$1:$F$74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" l="1"/>
  <c r="F4" i="1"/>
  <c r="F6" i="1"/>
  <c r="F7" i="1"/>
  <c r="F8" i="1"/>
  <c r="D9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6" i="1"/>
  <c r="F37" i="1"/>
  <c r="F39" i="1"/>
  <c r="F40" i="1"/>
  <c r="F41" i="1"/>
  <c r="F42" i="1"/>
  <c r="F43" i="1"/>
  <c r="F44" i="1"/>
  <c r="F45" i="1"/>
  <c r="F46" i="1"/>
  <c r="F47" i="1"/>
  <c r="F49" i="1"/>
  <c r="F50" i="1"/>
  <c r="F51" i="1"/>
  <c r="F52" i="1"/>
  <c r="F53" i="1"/>
  <c r="F54" i="1"/>
  <c r="F56" i="1"/>
  <c r="F57" i="1"/>
  <c r="F58" i="1"/>
  <c r="F59" i="1"/>
  <c r="F60" i="1"/>
  <c r="F61" i="1"/>
  <c r="F63" i="1"/>
  <c r="F64" i="1"/>
  <c r="F65" i="1"/>
  <c r="F66" i="1"/>
  <c r="F67" i="1"/>
  <c r="F68" i="1"/>
  <c r="F69" i="1"/>
  <c r="F70" i="1"/>
  <c r="F71" i="1"/>
  <c r="F3" i="1"/>
  <c r="F72" i="1"/>
  <c r="F74" i="1"/>
</calcChain>
</file>

<file path=xl/sharedStrings.xml><?xml version="1.0" encoding="utf-8"?>
<sst xmlns="http://schemas.openxmlformats.org/spreadsheetml/2006/main" count="141" uniqueCount="84">
  <si>
    <t>кв.м.</t>
  </si>
  <si>
    <t>Наименование работ</t>
  </si>
  <si>
    <t>Ед</t>
  </si>
  <si>
    <t>Кол-во</t>
  </si>
  <si>
    <t>Цена</t>
  </si>
  <si>
    <t>Сумма</t>
  </si>
  <si>
    <t>пог.м.</t>
  </si>
  <si>
    <t>Электромонтажные работы</t>
  </si>
  <si>
    <t>шт.</t>
  </si>
  <si>
    <t>Сантехнические работы</t>
  </si>
  <si>
    <t>Итого</t>
  </si>
  <si>
    <t xml:space="preserve">Плиточные работы </t>
  </si>
  <si>
    <t xml:space="preserve">Грунтование стен и пола </t>
  </si>
  <si>
    <t>Затирка швов керамической плитки (гипсовая или цементная затирка)</t>
  </si>
  <si>
    <t>Устройство отверстий для подрозетников/водорозеток</t>
  </si>
  <si>
    <t>Установка и подключение смесителя</t>
  </si>
  <si>
    <t>Рез керамогранита по прямой</t>
  </si>
  <si>
    <t>Демонтажные и подготовительные работы</t>
  </si>
  <si>
    <t>компл.</t>
  </si>
  <si>
    <t>Вынос мусора с погрузкой в контейнер (без стоимости контейнера)</t>
  </si>
  <si>
    <t>Чистовой монтаж механизмов розеток, выключателей</t>
  </si>
  <si>
    <t>Облицовка стен и пола керамической плиткой (60х60см)</t>
  </si>
  <si>
    <t>Установка акриловой ванны</t>
  </si>
  <si>
    <t>Установка раковины с тумбой</t>
  </si>
  <si>
    <t>Монтаж смесителя с душевой лейкой</t>
  </si>
  <si>
    <t>Стены</t>
  </si>
  <si>
    <t>Гидроизоляция стен обмазочная</t>
  </si>
  <si>
    <t>точка</t>
  </si>
  <si>
    <t>Разводка труб горячего и холодного водоснабжения от коллекторов или шаровых кранов до потребителей</t>
  </si>
  <si>
    <t xml:space="preserve">Разводка труб по новой схеме без переборки стояка канализации </t>
  </si>
  <si>
    <t xml:space="preserve">Установка и подключение коллекторов горячей и холодной воды </t>
  </si>
  <si>
    <t>Установка и подключение полотенцесушителя</t>
  </si>
  <si>
    <t>Подключение вентилятора</t>
  </si>
  <si>
    <t>Полы</t>
  </si>
  <si>
    <t>Гидроизоляция отделки пола обмазочная</t>
  </si>
  <si>
    <t>Устройство маяков для стяжки</t>
  </si>
  <si>
    <t xml:space="preserve">Устройство подстилающего слоя до 10см из керамзита </t>
  </si>
  <si>
    <t>Армирование стяжки сеткой 50х50мм</t>
  </si>
  <si>
    <t>Устройство цементно-песчаной стяжки по маякам (толщина до 6см)</t>
  </si>
  <si>
    <t>Демонтаж условных перегородок</t>
  </si>
  <si>
    <t>контейн.</t>
  </si>
  <si>
    <t>Устройство межкомнатных перегородок из ПГП/пеноблока толщ. 10см</t>
  </si>
  <si>
    <t>Грунтование поверхности, Мультигрунд</t>
  </si>
  <si>
    <t xml:space="preserve">Установка маяков для штукатурки </t>
  </si>
  <si>
    <t>Штукатурка стен по маякам (толщина до 30мм) гипсовым раствором</t>
  </si>
  <si>
    <t>Штукатурка стен по маякам (толщина до 30мм) влагостойкой смесью</t>
  </si>
  <si>
    <t>Обработка откосов, Мультигрунд</t>
  </si>
  <si>
    <t>Установка уголков ПВХ на откосы</t>
  </si>
  <si>
    <t xml:space="preserve">Штукатурка откосов </t>
  </si>
  <si>
    <t xml:space="preserve">Первичное грунтование откосов под шпатлевку </t>
  </si>
  <si>
    <t xml:space="preserve">Устройство малярной сетки (2х2) на откосы </t>
  </si>
  <si>
    <t>Шпатлевание поверхностей откосов (базовый слой)</t>
  </si>
  <si>
    <t xml:space="preserve">Вторичное грунтование откосов под шпатлевку </t>
  </si>
  <si>
    <t>Проклейка откосов малярным стеклохолстом типа "паутинка"</t>
  </si>
  <si>
    <t>Финишное шпатлевание откосов (подготовка под окраску)</t>
  </si>
  <si>
    <t xml:space="preserve">Грунтование откосов под покраску </t>
  </si>
  <si>
    <t xml:space="preserve">Покраска откосов в/э составом </t>
  </si>
  <si>
    <t>Первичное грунтование стен под шпатлевку</t>
  </si>
  <si>
    <t>Устройство малярной сетки (2х2) на стены</t>
  </si>
  <si>
    <t>Шпатлевание поверхности стен (базовый слой)</t>
  </si>
  <si>
    <t>Вторичное грунтование стен под шпатлевку</t>
  </si>
  <si>
    <t>Шпатлевка и шлифовка стен (подготовка под обои)</t>
  </si>
  <si>
    <t>Грунтование стен под обои</t>
  </si>
  <si>
    <t>Поклейка обоев (флизелиновые или виниловые)</t>
  </si>
  <si>
    <t>Установка подоконников</t>
  </si>
  <si>
    <t>Проклейка стен малярным стеклохолстом типа "паутинка"</t>
  </si>
  <si>
    <t>Шпатлевка и шлифовка стен (подготовка под покраску)</t>
  </si>
  <si>
    <t>Грунтование стен под покраску</t>
  </si>
  <si>
    <t>Покраска стен в/д краской валиком (балкон)</t>
  </si>
  <si>
    <t>Потолки</t>
  </si>
  <si>
    <t xml:space="preserve">Устройство системы вентиляции </t>
  </si>
  <si>
    <t xml:space="preserve">Обеспыливание (грунтование) потолка под натяжной потолок </t>
  </si>
  <si>
    <t xml:space="preserve">Грунтование пола </t>
  </si>
  <si>
    <t>Устройство "наливного пола"</t>
  </si>
  <si>
    <t>Укладка кварцвиниловой/ламинированной доски (замковое соединение)</t>
  </si>
  <si>
    <t>Устройство плинтуса из МДФ</t>
  </si>
  <si>
    <t>Облицовка внешних углов керамической плиткой</t>
  </si>
  <si>
    <t xml:space="preserve">Разводка системы эл. снабжения по новой схеме </t>
  </si>
  <si>
    <t>Сборка, монтаж, рассключение нового электрощита</t>
  </si>
  <si>
    <t>Устройство системы КУП</t>
  </si>
  <si>
    <t>Вынос мусора строительного с погрузкой в контейнер (без стоимости контейнера)</t>
  </si>
  <si>
    <t xml:space="preserve">Итого с учетом скидки </t>
  </si>
  <si>
    <t>Установка унитаза напольного</t>
  </si>
  <si>
    <t>Скидка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</si>
</sst>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5">
    <xf numFmtId="0" fontId="0" fillId="0" borderId="0" xfId="0"/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3" fillId="0" borderId="2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2" fontId="3" fillId="0" borderId="2" xfId="0" applyNumberFormat="1" applyFon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1" fontId="3" fillId="0" borderId="2" xfId="0" applyNumberFormat="1" applyFont="1" applyBorder="1"/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right"/>
    </xf>
    <xf numFmtId="3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5" borderId="0" xfId="0" applyFont="1" applyFill="1"/>
    <xf numFmtId="0" fontId="2" fillId="4" borderId="2" xfId="0" applyFont="1" applyFill="1" applyBorder="1"/>
    <xf numFmtId="0" fontId="3" fillId="0" borderId="2" xfId="0" applyFont="1" applyBorder="1" applyAlignment="1">
      <alignment horizontal="center" wrapText="1"/>
    </xf>
    <xf numFmtId="4" fontId="3" fillId="0" borderId="2" xfId="0" applyNumberFormat="1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right" wrapText="1"/>
    </xf>
    <xf numFmtId="0" fontId="6" fillId="5" borderId="0" xfId="0" applyFont="1" applyFill="1"/>
    <xf numFmtId="3" fontId="7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wrapText="1"/>
    </xf>
    <xf numFmtId="0" fontId="0" fillId="0" borderId="2" xfId="0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0" fontId="3" fillId="0" borderId="2" xfId="0" applyFont="1" applyBorder="1" applyAlignment="1">
      <alignment vertical="top" wrapText="1"/>
    </xf>
    <xf numFmtId="2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0" fillId="0" borderId="2" xfId="0" applyBorder="1" applyAlignment="1">
      <alignment wrapText="1"/>
    </xf>
    <xf numFmtId="0" fontId="0" fillId="3" borderId="2" xfId="0" applyFill="1" applyBorder="1" applyAlignment="1">
      <alignment horizontal="center"/>
    </xf>
    <xf numFmtId="3" fontId="7" fillId="0" borderId="2" xfId="0" applyNumberFormat="1" applyFont="1" applyBorder="1"/>
    <xf numFmtId="0" fontId="0" fillId="3" borderId="2" xfId="0" applyFill="1" applyBorder="1"/>
    <xf numFmtId="0" fontId="0" fillId="3" borderId="2" xfId="0" applyFill="1" applyBorder="1" applyAlignment="1">
      <alignment wrapText="1"/>
    </xf>
    <xf numFmtId="0" fontId="8" fillId="0" borderId="0" xfId="0" applyFont="1"/>
    <xf numFmtId="0" fontId="9" fillId="5" borderId="0" xfId="0" applyFont="1" applyFill="1"/>
    <xf numFmtId="4" fontId="0" fillId="0" borderId="2" xfId="0" applyNumberForma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wrapText="1"/>
    </xf>
    <xf numFmtId="0" fontId="2" fillId="3" borderId="2" xfId="0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1" xr:uid="{00000000-0005-0000-0000-000002000000}"/>
    <cellStyle name="Excel Built-in Normal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Z74"/>
  <sheetViews>
    <sheetView tabSelected="1" topLeftCell="A54" zoomScale="160" zoomScaleNormal="160" workbookViewId="0">
      <selection activeCell="H66" sqref="H66"/>
    </sheetView>
  </sheetViews>
  <sheetFormatPr baseColWidth="10" defaultColWidth="8.83203125" defaultRowHeight="15" x14ac:dyDescent="0.2"/>
  <cols>
    <col min="1" max="1" width="4.6640625" style="8" customWidth="1"/>
    <col min="2" max="2" width="55.5" style="16" customWidth="1"/>
    <col min="3" max="3" width="7.5" style="19" bestFit="1" customWidth="1"/>
    <col min="4" max="4" width="8" style="20" bestFit="1" customWidth="1"/>
    <col min="5" max="5" width="7.33203125" style="21" customWidth="1"/>
    <col min="6" max="6" width="9" style="21" bestFit="1" customWidth="1"/>
  </cols>
  <sheetData>
    <row r="1" spans="1:650" ht="16" x14ac:dyDescent="0.2">
      <c r="B1" s="17" t="s">
        <v>1</v>
      </c>
      <c r="C1" s="17" t="s">
        <v>2</v>
      </c>
      <c r="D1" s="1" t="s">
        <v>3</v>
      </c>
      <c r="E1" s="18" t="s">
        <v>4</v>
      </c>
      <c r="F1" s="18" t="s">
        <v>5</v>
      </c>
    </row>
    <row r="2" spans="1:650" ht="16" x14ac:dyDescent="0.2">
      <c r="B2" s="40" t="s">
        <v>17</v>
      </c>
      <c r="C2" s="9"/>
      <c r="D2" s="10"/>
      <c r="E2" s="11"/>
      <c r="F2" s="11"/>
      <c r="I2" s="53"/>
      <c r="J2" s="53"/>
    </row>
    <row r="3" spans="1:650" s="33" customFormat="1" x14ac:dyDescent="0.2">
      <c r="A3" s="8"/>
      <c r="B3" s="7" t="s">
        <v>39</v>
      </c>
      <c r="C3" s="9" t="s">
        <v>6</v>
      </c>
      <c r="D3" s="10">
        <v>8.5</v>
      </c>
      <c r="E3" s="11">
        <v>800</v>
      </c>
      <c r="F3" s="15">
        <f>D3*E3</f>
        <v>6800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</row>
    <row r="4" spans="1:650" s="8" customFormat="1" ht="16" customHeight="1" x14ac:dyDescent="0.2">
      <c r="B4" s="7" t="s">
        <v>19</v>
      </c>
      <c r="C4" s="9" t="s">
        <v>40</v>
      </c>
      <c r="D4" s="13">
        <v>1</v>
      </c>
      <c r="E4" s="11">
        <v>6000</v>
      </c>
      <c r="F4" s="15">
        <f t="shared" ref="F4:F67" si="0">D4*E4</f>
        <v>6000</v>
      </c>
      <c r="I4"/>
      <c r="J4"/>
    </row>
    <row r="5" spans="1:650" ht="16" x14ac:dyDescent="0.2">
      <c r="B5" s="2" t="s">
        <v>25</v>
      </c>
      <c r="C5" s="42"/>
      <c r="D5" s="43"/>
      <c r="E5" s="44"/>
      <c r="F5" s="15"/>
      <c r="G5" s="8"/>
    </row>
    <row r="6" spans="1:650" s="8" customFormat="1" ht="32" x14ac:dyDescent="0.2">
      <c r="B6" s="45" t="s">
        <v>41</v>
      </c>
      <c r="C6" s="9" t="s">
        <v>0</v>
      </c>
      <c r="D6" s="10">
        <v>28.1</v>
      </c>
      <c r="E6" s="11">
        <v>980</v>
      </c>
      <c r="F6" s="15">
        <f t="shared" si="0"/>
        <v>27538</v>
      </c>
    </row>
    <row r="7" spans="1:650" x14ac:dyDescent="0.2">
      <c r="A7"/>
      <c r="B7" s="41" t="s">
        <v>42</v>
      </c>
      <c r="C7" s="32" t="s">
        <v>0</v>
      </c>
      <c r="D7" s="46">
        <v>134.19999999999999</v>
      </c>
      <c r="E7" s="47">
        <v>180</v>
      </c>
      <c r="F7" s="15">
        <f t="shared" si="0"/>
        <v>24155.999999999996</v>
      </c>
      <c r="G7" s="8"/>
    </row>
    <row r="8" spans="1:650" x14ac:dyDescent="0.2">
      <c r="A8"/>
      <c r="B8" s="41" t="s">
        <v>43</v>
      </c>
      <c r="C8" s="32" t="s">
        <v>0</v>
      </c>
      <c r="D8" s="46">
        <v>134.19999999999999</v>
      </c>
      <c r="E8" s="47">
        <v>260</v>
      </c>
      <c r="F8" s="15">
        <f t="shared" si="0"/>
        <v>34892</v>
      </c>
      <c r="G8" s="8"/>
    </row>
    <row r="9" spans="1:650" x14ac:dyDescent="0.2">
      <c r="A9"/>
      <c r="B9" s="41" t="s">
        <v>44</v>
      </c>
      <c r="C9" s="32" t="s">
        <v>0</v>
      </c>
      <c r="D9" s="46">
        <f>D8-D10</f>
        <v>98.6</v>
      </c>
      <c r="E9" s="47">
        <v>740</v>
      </c>
      <c r="F9" s="15">
        <f t="shared" si="0"/>
        <v>72964</v>
      </c>
      <c r="G9" s="8"/>
    </row>
    <row r="10" spans="1:650" x14ac:dyDescent="0.2">
      <c r="A10"/>
      <c r="B10" s="7" t="s">
        <v>45</v>
      </c>
      <c r="C10" s="32" t="s">
        <v>0</v>
      </c>
      <c r="D10" s="46">
        <v>35.6</v>
      </c>
      <c r="E10" s="47">
        <v>740</v>
      </c>
      <c r="F10" s="15">
        <f t="shared" si="0"/>
        <v>26344</v>
      </c>
      <c r="G10" s="8"/>
    </row>
    <row r="11" spans="1:650" x14ac:dyDescent="0.2">
      <c r="A11"/>
      <c r="B11" s="41" t="s">
        <v>26</v>
      </c>
      <c r="C11" s="32" t="s">
        <v>0</v>
      </c>
      <c r="D11" s="46">
        <v>20.5</v>
      </c>
      <c r="E11" s="47">
        <v>480</v>
      </c>
      <c r="F11" s="15">
        <f t="shared" si="0"/>
        <v>9840</v>
      </c>
      <c r="G11" s="8"/>
    </row>
    <row r="12" spans="1:650" ht="16" customHeight="1" x14ac:dyDescent="0.2">
      <c r="A12"/>
      <c r="B12" s="41" t="s">
        <v>46</v>
      </c>
      <c r="C12" s="32" t="s">
        <v>6</v>
      </c>
      <c r="D12" s="55">
        <v>36.729999999999997</v>
      </c>
      <c r="E12" s="47">
        <v>240</v>
      </c>
      <c r="F12" s="15">
        <f t="shared" si="0"/>
        <v>8815.1999999999989</v>
      </c>
      <c r="G12" s="8"/>
    </row>
    <row r="13" spans="1:650" x14ac:dyDescent="0.2">
      <c r="A13"/>
      <c r="B13" s="7" t="s">
        <v>47</v>
      </c>
      <c r="C13" s="32" t="s">
        <v>6</v>
      </c>
      <c r="D13" s="55">
        <v>36.729999999999997</v>
      </c>
      <c r="E13" s="47">
        <v>270</v>
      </c>
      <c r="F13" s="15">
        <f t="shared" si="0"/>
        <v>9917.0999999999985</v>
      </c>
      <c r="G13" s="8"/>
    </row>
    <row r="14" spans="1:650" x14ac:dyDescent="0.2">
      <c r="A14"/>
      <c r="B14" s="41" t="s">
        <v>48</v>
      </c>
      <c r="C14" s="32" t="s">
        <v>6</v>
      </c>
      <c r="D14" s="55">
        <v>36.729999999999997</v>
      </c>
      <c r="E14" s="47">
        <v>620</v>
      </c>
      <c r="F14" s="15">
        <f t="shared" si="0"/>
        <v>22772.6</v>
      </c>
      <c r="G14" s="8"/>
    </row>
    <row r="15" spans="1:650" x14ac:dyDescent="0.2">
      <c r="A15"/>
      <c r="B15" s="41" t="s">
        <v>49</v>
      </c>
      <c r="C15" s="32" t="s">
        <v>6</v>
      </c>
      <c r="D15" s="55">
        <v>23.23</v>
      </c>
      <c r="E15" s="47">
        <v>240</v>
      </c>
      <c r="F15" s="15">
        <f t="shared" si="0"/>
        <v>5575.2</v>
      </c>
      <c r="G15" s="8"/>
    </row>
    <row r="16" spans="1:650" x14ac:dyDescent="0.2">
      <c r="A16"/>
      <c r="B16" s="41" t="s">
        <v>50</v>
      </c>
      <c r="C16" s="32" t="s">
        <v>6</v>
      </c>
      <c r="D16" s="55">
        <v>23.23</v>
      </c>
      <c r="E16" s="47">
        <v>350</v>
      </c>
      <c r="F16" s="15">
        <f t="shared" si="0"/>
        <v>8130.5</v>
      </c>
      <c r="G16" s="8"/>
    </row>
    <row r="17" spans="1:650" x14ac:dyDescent="0.2">
      <c r="A17"/>
      <c r="B17" s="41" t="s">
        <v>51</v>
      </c>
      <c r="C17" s="32" t="s">
        <v>6</v>
      </c>
      <c r="D17" s="55">
        <v>23.23</v>
      </c>
      <c r="E17" s="47">
        <v>380</v>
      </c>
      <c r="F17" s="15">
        <f t="shared" si="0"/>
        <v>8827.4</v>
      </c>
      <c r="G17" s="8"/>
    </row>
    <row r="18" spans="1:650" x14ac:dyDescent="0.2">
      <c r="B18" s="7" t="s">
        <v>52</v>
      </c>
      <c r="C18" s="9" t="s">
        <v>6</v>
      </c>
      <c r="D18" s="55">
        <v>23.23</v>
      </c>
      <c r="E18" s="12">
        <v>240</v>
      </c>
      <c r="F18" s="15">
        <f t="shared" si="0"/>
        <v>5575.2</v>
      </c>
    </row>
    <row r="19" spans="1:650" x14ac:dyDescent="0.2">
      <c r="B19" s="7" t="s">
        <v>53</v>
      </c>
      <c r="C19" s="9" t="s">
        <v>6</v>
      </c>
      <c r="D19" s="55">
        <v>23.23</v>
      </c>
      <c r="E19" s="12">
        <v>440</v>
      </c>
      <c r="F19" s="15">
        <f t="shared" si="0"/>
        <v>10221.200000000001</v>
      </c>
    </row>
    <row r="20" spans="1:650" x14ac:dyDescent="0.2">
      <c r="B20" s="7" t="s">
        <v>54</v>
      </c>
      <c r="C20" s="9" t="s">
        <v>6</v>
      </c>
      <c r="D20" s="55">
        <v>23.23</v>
      </c>
      <c r="E20" s="12">
        <v>650</v>
      </c>
      <c r="F20" s="15">
        <f t="shared" si="0"/>
        <v>15099.5</v>
      </c>
    </row>
    <row r="21" spans="1:650" x14ac:dyDescent="0.2">
      <c r="B21" s="7" t="s">
        <v>55</v>
      </c>
      <c r="C21" s="9" t="s">
        <v>6</v>
      </c>
      <c r="D21" s="55">
        <v>23.23</v>
      </c>
      <c r="E21" s="12">
        <v>240</v>
      </c>
      <c r="F21" s="15">
        <f t="shared" si="0"/>
        <v>5575.2</v>
      </c>
    </row>
    <row r="22" spans="1:650" x14ac:dyDescent="0.2">
      <c r="B22" s="7" t="s">
        <v>56</v>
      </c>
      <c r="C22" s="9" t="s">
        <v>6</v>
      </c>
      <c r="D22" s="55">
        <v>23.23</v>
      </c>
      <c r="E22" s="12">
        <v>680</v>
      </c>
      <c r="F22" s="15">
        <f t="shared" si="0"/>
        <v>15796.4</v>
      </c>
    </row>
    <row r="23" spans="1:650" x14ac:dyDescent="0.2">
      <c r="B23" s="7" t="s">
        <v>64</v>
      </c>
      <c r="C23" s="9" t="s">
        <v>6</v>
      </c>
      <c r="D23" s="55">
        <v>3.23</v>
      </c>
      <c r="E23" s="12">
        <v>2900</v>
      </c>
      <c r="F23" s="15">
        <f t="shared" si="0"/>
        <v>9367</v>
      </c>
    </row>
    <row r="24" spans="1:650" x14ac:dyDescent="0.2">
      <c r="B24" s="7" t="s">
        <v>57</v>
      </c>
      <c r="C24" s="9" t="s">
        <v>0</v>
      </c>
      <c r="D24" s="10">
        <v>110.2</v>
      </c>
      <c r="E24" s="12">
        <v>180</v>
      </c>
      <c r="F24" s="15">
        <f t="shared" si="0"/>
        <v>19836</v>
      </c>
      <c r="G24" s="8"/>
    </row>
    <row r="25" spans="1:650" x14ac:dyDescent="0.2">
      <c r="B25" s="7" t="s">
        <v>58</v>
      </c>
      <c r="C25" s="56" t="s">
        <v>0</v>
      </c>
      <c r="D25" s="10">
        <v>110.2</v>
      </c>
      <c r="E25" s="12">
        <v>380</v>
      </c>
      <c r="F25" s="15">
        <f t="shared" si="0"/>
        <v>41876</v>
      </c>
      <c r="G25" s="8"/>
    </row>
    <row r="26" spans="1:650" x14ac:dyDescent="0.2">
      <c r="B26" s="7" t="s">
        <v>59</v>
      </c>
      <c r="C26" s="9" t="s">
        <v>0</v>
      </c>
      <c r="D26" s="10">
        <v>110.2</v>
      </c>
      <c r="E26" s="12">
        <v>400</v>
      </c>
      <c r="F26" s="15">
        <f t="shared" si="0"/>
        <v>44080</v>
      </c>
      <c r="G26" s="8"/>
    </row>
    <row r="27" spans="1:650" x14ac:dyDescent="0.2">
      <c r="B27" s="7" t="s">
        <v>60</v>
      </c>
      <c r="C27" s="9" t="s">
        <v>0</v>
      </c>
      <c r="D27" s="10">
        <v>110.2</v>
      </c>
      <c r="E27" s="12">
        <v>180</v>
      </c>
      <c r="F27" s="15">
        <f t="shared" si="0"/>
        <v>19836</v>
      </c>
    </row>
    <row r="28" spans="1:650" s="8" customFormat="1" x14ac:dyDescent="0.2">
      <c r="B28" s="7" t="s">
        <v>61</v>
      </c>
      <c r="C28" s="9" t="s">
        <v>0</v>
      </c>
      <c r="D28" s="10">
        <v>96</v>
      </c>
      <c r="E28" s="11">
        <v>520</v>
      </c>
      <c r="F28" s="15">
        <f t="shared" si="0"/>
        <v>49920</v>
      </c>
      <c r="G28"/>
    </row>
    <row r="29" spans="1:650" s="54" customFormat="1" x14ac:dyDescent="0.2">
      <c r="A29" s="8"/>
      <c r="B29" s="7" t="s">
        <v>62</v>
      </c>
      <c r="C29" s="9" t="s">
        <v>0</v>
      </c>
      <c r="D29" s="10">
        <v>96</v>
      </c>
      <c r="E29" s="11">
        <v>180</v>
      </c>
      <c r="F29" s="15">
        <f t="shared" si="0"/>
        <v>17280</v>
      </c>
      <c r="G29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  <c r="PZ29" s="8"/>
      <c r="QA29" s="8"/>
      <c r="QB29" s="8"/>
      <c r="QC29" s="8"/>
      <c r="QD29" s="8"/>
      <c r="QE29" s="8"/>
      <c r="QF29" s="8"/>
      <c r="QG29" s="8"/>
      <c r="QH29" s="8"/>
      <c r="QI29" s="8"/>
      <c r="QJ29" s="8"/>
      <c r="QK29" s="8"/>
      <c r="QL29" s="8"/>
      <c r="QM29" s="8"/>
      <c r="QN29" s="8"/>
      <c r="QO29" s="8"/>
      <c r="QP29" s="8"/>
      <c r="QQ29" s="8"/>
      <c r="QR29" s="8"/>
      <c r="QS29" s="8"/>
      <c r="QT29" s="8"/>
      <c r="QU29" s="8"/>
      <c r="QV29" s="8"/>
      <c r="QW29" s="8"/>
      <c r="QX29" s="8"/>
      <c r="QY29" s="8"/>
      <c r="QZ29" s="8"/>
      <c r="RA29" s="8"/>
      <c r="RB29" s="8"/>
      <c r="RC29" s="8"/>
      <c r="RD29" s="8"/>
      <c r="RE29" s="8"/>
      <c r="RF29" s="8"/>
      <c r="RG29" s="8"/>
      <c r="RH29" s="8"/>
      <c r="RI29" s="8"/>
      <c r="RJ29" s="8"/>
      <c r="RK29" s="8"/>
      <c r="RL29" s="8"/>
      <c r="RM29" s="8"/>
      <c r="RN29" s="8"/>
      <c r="RO29" s="8"/>
      <c r="RP29" s="8"/>
      <c r="RQ29" s="8"/>
      <c r="RR29" s="8"/>
      <c r="RS29" s="8"/>
      <c r="RT29" s="8"/>
      <c r="RU29" s="8"/>
      <c r="RV29" s="8"/>
      <c r="RW29" s="8"/>
      <c r="RX29" s="8"/>
      <c r="RY29" s="8"/>
      <c r="RZ29" s="8"/>
      <c r="SA29" s="8"/>
      <c r="SB29" s="8"/>
      <c r="SC29" s="8"/>
      <c r="SD29" s="8"/>
      <c r="SE29" s="8"/>
      <c r="SF29" s="8"/>
      <c r="SG29" s="8"/>
      <c r="SH29" s="8"/>
      <c r="SI29" s="8"/>
      <c r="SJ29" s="8"/>
      <c r="SK29" s="8"/>
      <c r="SL29" s="8"/>
      <c r="SM29" s="8"/>
      <c r="SN29" s="8"/>
      <c r="SO29" s="8"/>
      <c r="SP29" s="8"/>
      <c r="SQ29" s="8"/>
      <c r="SR29" s="8"/>
      <c r="SS29" s="8"/>
      <c r="ST29" s="8"/>
      <c r="SU29" s="8"/>
      <c r="SV29" s="8"/>
      <c r="SW29" s="8"/>
      <c r="SX29" s="8"/>
      <c r="SY29" s="8"/>
      <c r="SZ29" s="8"/>
      <c r="TA29" s="8"/>
      <c r="TB29" s="8"/>
      <c r="TC29" s="8"/>
      <c r="TD29" s="8"/>
      <c r="TE29" s="8"/>
      <c r="TF29" s="8"/>
      <c r="TG29" s="8"/>
      <c r="TH29" s="8"/>
      <c r="TI29" s="8"/>
      <c r="TJ29" s="8"/>
      <c r="TK29" s="8"/>
      <c r="TL29" s="8"/>
      <c r="TM29" s="8"/>
      <c r="TN29" s="8"/>
      <c r="TO29" s="8"/>
      <c r="TP29" s="8"/>
      <c r="TQ29" s="8"/>
      <c r="TR29" s="8"/>
      <c r="TS29" s="8"/>
      <c r="TT29" s="8"/>
      <c r="TU29" s="8"/>
      <c r="TV29" s="8"/>
      <c r="TW29" s="8"/>
      <c r="TX29" s="8"/>
      <c r="TY29" s="8"/>
      <c r="TZ29" s="8"/>
      <c r="UA29" s="8"/>
      <c r="UB29" s="8"/>
      <c r="UC29" s="8"/>
      <c r="UD29" s="8"/>
      <c r="UE29" s="8"/>
      <c r="UF29" s="8"/>
      <c r="UG29" s="8"/>
      <c r="UH29" s="8"/>
      <c r="UI29" s="8"/>
      <c r="UJ29" s="8"/>
      <c r="UK29" s="8"/>
      <c r="UL29" s="8"/>
      <c r="UM29" s="8"/>
      <c r="UN29" s="8"/>
      <c r="UO29" s="8"/>
      <c r="UP29" s="8"/>
      <c r="UQ29" s="8"/>
      <c r="UR29" s="8"/>
      <c r="US29" s="8"/>
      <c r="UT29" s="8"/>
      <c r="UU29" s="8"/>
      <c r="UV29" s="8"/>
      <c r="UW29" s="8"/>
      <c r="UX29" s="8"/>
      <c r="UY29" s="8"/>
      <c r="UZ29" s="8"/>
      <c r="VA29" s="8"/>
      <c r="VB29" s="8"/>
      <c r="VC29" s="8"/>
      <c r="VD29" s="8"/>
      <c r="VE29" s="8"/>
      <c r="VF29" s="8"/>
      <c r="VG29" s="8"/>
      <c r="VH29" s="8"/>
      <c r="VI29" s="8"/>
      <c r="VJ29" s="8"/>
      <c r="VK29" s="8"/>
      <c r="VL29" s="8"/>
      <c r="VM29" s="8"/>
      <c r="VN29" s="8"/>
      <c r="VO29" s="8"/>
      <c r="VP29" s="8"/>
      <c r="VQ29" s="8"/>
      <c r="VR29" s="8"/>
      <c r="VS29" s="8"/>
      <c r="VT29" s="8"/>
      <c r="VU29" s="8"/>
      <c r="VV29" s="8"/>
      <c r="VW29" s="8"/>
      <c r="VX29" s="8"/>
      <c r="VY29" s="8"/>
      <c r="VZ29" s="8"/>
      <c r="WA29" s="8"/>
      <c r="WB29" s="8"/>
      <c r="WC29" s="8"/>
      <c r="WD29" s="8"/>
      <c r="WE29" s="8"/>
      <c r="WF29" s="8"/>
      <c r="WG29" s="8"/>
      <c r="WH29" s="8"/>
      <c r="WI29" s="8"/>
      <c r="WJ29" s="8"/>
      <c r="WK29" s="8"/>
      <c r="WL29" s="8"/>
      <c r="WM29" s="8"/>
      <c r="WN29" s="8"/>
      <c r="WO29" s="8"/>
      <c r="WP29" s="8"/>
      <c r="WQ29" s="8"/>
      <c r="WR29" s="8"/>
      <c r="WS29" s="8"/>
      <c r="WT29" s="8"/>
      <c r="WU29" s="8"/>
      <c r="WV29" s="8"/>
      <c r="WW29" s="8"/>
      <c r="WX29" s="8"/>
      <c r="WY29" s="8"/>
      <c r="WZ29" s="8"/>
      <c r="XA29" s="8"/>
      <c r="XB29" s="8"/>
      <c r="XC29" s="8"/>
      <c r="XD29" s="8"/>
      <c r="XE29" s="8"/>
      <c r="XF29" s="8"/>
      <c r="XG29" s="8"/>
      <c r="XH29" s="8"/>
      <c r="XI29" s="8"/>
      <c r="XJ29" s="8"/>
      <c r="XK29" s="8"/>
      <c r="XL29" s="8"/>
      <c r="XM29" s="8"/>
      <c r="XN29" s="8"/>
      <c r="XO29" s="8"/>
      <c r="XP29" s="8"/>
      <c r="XQ29" s="8"/>
      <c r="XR29" s="8"/>
      <c r="XS29" s="8"/>
      <c r="XT29" s="8"/>
      <c r="XU29" s="8"/>
      <c r="XV29" s="8"/>
      <c r="XW29" s="8"/>
      <c r="XX29" s="8"/>
      <c r="XY29" s="8"/>
      <c r="XZ29" s="8"/>
    </row>
    <row r="30" spans="1:650" s="54" customFormat="1" x14ac:dyDescent="0.2">
      <c r="A30" s="8"/>
      <c r="B30" s="7" t="s">
        <v>63</v>
      </c>
      <c r="C30" s="9" t="s">
        <v>0</v>
      </c>
      <c r="D30" s="10">
        <v>96</v>
      </c>
      <c r="E30" s="11">
        <v>820</v>
      </c>
      <c r="F30" s="15">
        <f t="shared" si="0"/>
        <v>78720</v>
      </c>
      <c r="G30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8"/>
      <c r="JH30" s="8"/>
      <c r="JI30" s="8"/>
      <c r="JJ30" s="8"/>
      <c r="JK30" s="8"/>
      <c r="JL30" s="8"/>
      <c r="JM30" s="8"/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/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  <c r="LC30" s="8"/>
      <c r="LD30" s="8"/>
      <c r="LE30" s="8"/>
      <c r="LF30" s="8"/>
      <c r="LG30" s="8"/>
      <c r="LH30" s="8"/>
      <c r="LI30" s="8"/>
      <c r="LJ30" s="8"/>
      <c r="LK30" s="8"/>
      <c r="LL30" s="8"/>
      <c r="LM30" s="8"/>
      <c r="LN30" s="8"/>
      <c r="LO30" s="8"/>
      <c r="LP30" s="8"/>
      <c r="LQ30" s="8"/>
      <c r="LR30" s="8"/>
      <c r="LS30" s="8"/>
      <c r="LT30" s="8"/>
      <c r="LU30" s="8"/>
      <c r="LV30" s="8"/>
      <c r="LW30" s="8"/>
      <c r="LX30" s="8"/>
      <c r="LY30" s="8"/>
      <c r="LZ30" s="8"/>
      <c r="MA30" s="8"/>
      <c r="MB30" s="8"/>
      <c r="MC30" s="8"/>
      <c r="MD30" s="8"/>
      <c r="ME30" s="8"/>
      <c r="MF30" s="8"/>
      <c r="MG30" s="8"/>
      <c r="MH30" s="8"/>
      <c r="MI30" s="8"/>
      <c r="MJ30" s="8"/>
      <c r="MK30" s="8"/>
      <c r="ML30" s="8"/>
      <c r="MM30" s="8"/>
      <c r="MN30" s="8"/>
      <c r="MO30" s="8"/>
      <c r="MP30" s="8"/>
      <c r="MQ30" s="8"/>
      <c r="MR30" s="8"/>
      <c r="MS30" s="8"/>
      <c r="MT30" s="8"/>
      <c r="MU30" s="8"/>
      <c r="MV30" s="8"/>
      <c r="MW30" s="8"/>
      <c r="MX30" s="8"/>
      <c r="MY30" s="8"/>
      <c r="MZ30" s="8"/>
      <c r="NA30" s="8"/>
      <c r="NB30" s="8"/>
      <c r="NC30" s="8"/>
      <c r="ND30" s="8"/>
      <c r="NE30" s="8"/>
      <c r="NF30" s="8"/>
      <c r="NG30" s="8"/>
      <c r="NH30" s="8"/>
      <c r="NI30" s="8"/>
      <c r="NJ30" s="8"/>
      <c r="NK30" s="8"/>
      <c r="NL30" s="8"/>
      <c r="NM30" s="8"/>
      <c r="NN30" s="8"/>
      <c r="NO30" s="8"/>
      <c r="NP30" s="8"/>
      <c r="NQ30" s="8"/>
      <c r="NR30" s="8"/>
      <c r="NS30" s="8"/>
      <c r="NT30" s="8"/>
      <c r="NU30" s="8"/>
      <c r="NV30" s="8"/>
      <c r="NW30" s="8"/>
      <c r="NX30" s="8"/>
      <c r="NY30" s="8"/>
      <c r="NZ30" s="8"/>
      <c r="OA30" s="8"/>
      <c r="OB30" s="8"/>
      <c r="OC30" s="8"/>
      <c r="OD30" s="8"/>
      <c r="OE30" s="8"/>
      <c r="OF30" s="8"/>
      <c r="OG30" s="8"/>
      <c r="OH30" s="8"/>
      <c r="OI30" s="8"/>
      <c r="OJ30" s="8"/>
      <c r="OK30" s="8"/>
      <c r="OL30" s="8"/>
      <c r="OM30" s="8"/>
      <c r="ON30" s="8"/>
      <c r="OO30" s="8"/>
      <c r="OP30" s="8"/>
      <c r="OQ30" s="8"/>
      <c r="OR30" s="8"/>
      <c r="OS30" s="8"/>
      <c r="OT30" s="8"/>
      <c r="OU30" s="8"/>
      <c r="OV30" s="8"/>
      <c r="OW30" s="8"/>
      <c r="OX30" s="8"/>
      <c r="OY30" s="8"/>
      <c r="OZ30" s="8"/>
      <c r="PA30" s="8"/>
      <c r="PB30" s="8"/>
      <c r="PC30" s="8"/>
      <c r="PD30" s="8"/>
      <c r="PE30" s="8"/>
      <c r="PF30" s="8"/>
      <c r="PG30" s="8"/>
      <c r="PH30" s="8"/>
      <c r="PI30" s="8"/>
      <c r="PJ30" s="8"/>
      <c r="PK30" s="8"/>
      <c r="PL30" s="8"/>
      <c r="PM30" s="8"/>
      <c r="PN30" s="8"/>
      <c r="PO30" s="8"/>
      <c r="PP30" s="8"/>
      <c r="PQ30" s="8"/>
      <c r="PR30" s="8"/>
      <c r="PS30" s="8"/>
      <c r="PT30" s="8"/>
      <c r="PU30" s="8"/>
      <c r="PV30" s="8"/>
      <c r="PW30" s="8"/>
      <c r="PX30" s="8"/>
      <c r="PY30" s="8"/>
      <c r="PZ30" s="8"/>
      <c r="QA30" s="8"/>
      <c r="QB30" s="8"/>
      <c r="QC30" s="8"/>
      <c r="QD30" s="8"/>
      <c r="QE30" s="8"/>
      <c r="QF30" s="8"/>
      <c r="QG30" s="8"/>
      <c r="QH30" s="8"/>
      <c r="QI30" s="8"/>
      <c r="QJ30" s="8"/>
      <c r="QK30" s="8"/>
      <c r="QL30" s="8"/>
      <c r="QM30" s="8"/>
      <c r="QN30" s="8"/>
      <c r="QO30" s="8"/>
      <c r="QP30" s="8"/>
      <c r="QQ30" s="8"/>
      <c r="QR30" s="8"/>
      <c r="QS30" s="8"/>
      <c r="QT30" s="8"/>
      <c r="QU30" s="8"/>
      <c r="QV30" s="8"/>
      <c r="QW30" s="8"/>
      <c r="QX30" s="8"/>
      <c r="QY30" s="8"/>
      <c r="QZ30" s="8"/>
      <c r="RA30" s="8"/>
      <c r="RB30" s="8"/>
      <c r="RC30" s="8"/>
      <c r="RD30" s="8"/>
      <c r="RE30" s="8"/>
      <c r="RF30" s="8"/>
      <c r="RG30" s="8"/>
      <c r="RH30" s="8"/>
      <c r="RI30" s="8"/>
      <c r="RJ30" s="8"/>
      <c r="RK30" s="8"/>
      <c r="RL30" s="8"/>
      <c r="RM30" s="8"/>
      <c r="RN30" s="8"/>
      <c r="RO30" s="8"/>
      <c r="RP30" s="8"/>
      <c r="RQ30" s="8"/>
      <c r="RR30" s="8"/>
      <c r="RS30" s="8"/>
      <c r="RT30" s="8"/>
      <c r="RU30" s="8"/>
      <c r="RV30" s="8"/>
      <c r="RW30" s="8"/>
      <c r="RX30" s="8"/>
      <c r="RY30" s="8"/>
      <c r="RZ30" s="8"/>
      <c r="SA30" s="8"/>
      <c r="SB30" s="8"/>
      <c r="SC30" s="8"/>
      <c r="SD30" s="8"/>
      <c r="SE30" s="8"/>
      <c r="SF30" s="8"/>
      <c r="SG30" s="8"/>
      <c r="SH30" s="8"/>
      <c r="SI30" s="8"/>
      <c r="SJ30" s="8"/>
      <c r="SK30" s="8"/>
      <c r="SL30" s="8"/>
      <c r="SM30" s="8"/>
      <c r="SN30" s="8"/>
      <c r="SO30" s="8"/>
      <c r="SP30" s="8"/>
      <c r="SQ30" s="8"/>
      <c r="SR30" s="8"/>
      <c r="SS30" s="8"/>
      <c r="ST30" s="8"/>
      <c r="SU30" s="8"/>
      <c r="SV30" s="8"/>
      <c r="SW30" s="8"/>
      <c r="SX30" s="8"/>
      <c r="SY30" s="8"/>
      <c r="SZ30" s="8"/>
      <c r="TA30" s="8"/>
      <c r="TB30" s="8"/>
      <c r="TC30" s="8"/>
      <c r="TD30" s="8"/>
      <c r="TE30" s="8"/>
      <c r="TF30" s="8"/>
      <c r="TG30" s="8"/>
      <c r="TH30" s="8"/>
      <c r="TI30" s="8"/>
      <c r="TJ30" s="8"/>
      <c r="TK30" s="8"/>
      <c r="TL30" s="8"/>
      <c r="TM30" s="8"/>
      <c r="TN30" s="8"/>
      <c r="TO30" s="8"/>
      <c r="TP30" s="8"/>
      <c r="TQ30" s="8"/>
      <c r="TR30" s="8"/>
      <c r="TS30" s="8"/>
      <c r="TT30" s="8"/>
      <c r="TU30" s="8"/>
      <c r="TV30" s="8"/>
      <c r="TW30" s="8"/>
      <c r="TX30" s="8"/>
      <c r="TY30" s="8"/>
      <c r="TZ30" s="8"/>
      <c r="UA30" s="8"/>
      <c r="UB30" s="8"/>
      <c r="UC30" s="8"/>
      <c r="UD30" s="8"/>
      <c r="UE30" s="8"/>
      <c r="UF30" s="8"/>
      <c r="UG30" s="8"/>
      <c r="UH30" s="8"/>
      <c r="UI30" s="8"/>
      <c r="UJ30" s="8"/>
      <c r="UK30" s="8"/>
      <c r="UL30" s="8"/>
      <c r="UM30" s="8"/>
      <c r="UN30" s="8"/>
      <c r="UO30" s="8"/>
      <c r="UP30" s="8"/>
      <c r="UQ30" s="8"/>
      <c r="UR30" s="8"/>
      <c r="US30" s="8"/>
      <c r="UT30" s="8"/>
      <c r="UU30" s="8"/>
      <c r="UV30" s="8"/>
      <c r="UW30" s="8"/>
      <c r="UX30" s="8"/>
      <c r="UY30" s="8"/>
      <c r="UZ30" s="8"/>
      <c r="VA30" s="8"/>
      <c r="VB30" s="8"/>
      <c r="VC30" s="8"/>
      <c r="VD30" s="8"/>
      <c r="VE30" s="8"/>
      <c r="VF30" s="8"/>
      <c r="VG30" s="8"/>
      <c r="VH30" s="8"/>
      <c r="VI30" s="8"/>
      <c r="VJ30" s="8"/>
      <c r="VK30" s="8"/>
      <c r="VL30" s="8"/>
      <c r="VM30" s="8"/>
      <c r="VN30" s="8"/>
      <c r="VO30" s="8"/>
      <c r="VP30" s="8"/>
      <c r="VQ30" s="8"/>
      <c r="VR30" s="8"/>
      <c r="VS30" s="8"/>
      <c r="VT30" s="8"/>
      <c r="VU30" s="8"/>
      <c r="VV30" s="8"/>
      <c r="VW30" s="8"/>
      <c r="VX30" s="8"/>
      <c r="VY30" s="8"/>
      <c r="VZ30" s="8"/>
      <c r="WA30" s="8"/>
      <c r="WB30" s="8"/>
      <c r="WC30" s="8"/>
      <c r="WD30" s="8"/>
      <c r="WE30" s="8"/>
      <c r="WF30" s="8"/>
      <c r="WG30" s="8"/>
      <c r="WH30" s="8"/>
      <c r="WI30" s="8"/>
      <c r="WJ30" s="8"/>
      <c r="WK30" s="8"/>
      <c r="WL30" s="8"/>
      <c r="WM30" s="8"/>
      <c r="WN30" s="8"/>
      <c r="WO30" s="8"/>
      <c r="WP30" s="8"/>
      <c r="WQ30" s="8"/>
      <c r="WR30" s="8"/>
      <c r="WS30" s="8"/>
      <c r="WT30" s="8"/>
      <c r="WU30" s="8"/>
      <c r="WV30" s="8"/>
      <c r="WW30" s="8"/>
      <c r="WX30" s="8"/>
      <c r="WY30" s="8"/>
      <c r="WZ30" s="8"/>
      <c r="XA30" s="8"/>
      <c r="XB30" s="8"/>
      <c r="XC30" s="8"/>
      <c r="XD30" s="8"/>
      <c r="XE30" s="8"/>
      <c r="XF30" s="8"/>
      <c r="XG30" s="8"/>
      <c r="XH30" s="8"/>
      <c r="XI30" s="8"/>
      <c r="XJ30" s="8"/>
      <c r="XK30" s="8"/>
      <c r="XL30" s="8"/>
      <c r="XM30" s="8"/>
      <c r="XN30" s="8"/>
      <c r="XO30" s="8"/>
      <c r="XP30" s="8"/>
      <c r="XQ30" s="8"/>
      <c r="XR30" s="8"/>
      <c r="XS30" s="8"/>
      <c r="XT30" s="8"/>
      <c r="XU30" s="8"/>
      <c r="XV30" s="8"/>
      <c r="XW30" s="8"/>
      <c r="XX30" s="8"/>
      <c r="XY30" s="8"/>
      <c r="XZ30" s="8"/>
    </row>
    <row r="31" spans="1:650" s="8" customFormat="1" x14ac:dyDescent="0.2">
      <c r="B31" s="7" t="s">
        <v>65</v>
      </c>
      <c r="C31" s="9" t="s">
        <v>0</v>
      </c>
      <c r="D31" s="10">
        <v>14.2</v>
      </c>
      <c r="E31" s="11">
        <v>460</v>
      </c>
      <c r="F31" s="15">
        <f t="shared" si="0"/>
        <v>6532</v>
      </c>
    </row>
    <row r="32" spans="1:650" s="8" customFormat="1" x14ac:dyDescent="0.2">
      <c r="B32" s="7" t="s">
        <v>66</v>
      </c>
      <c r="C32" s="9" t="s">
        <v>0</v>
      </c>
      <c r="D32" s="10">
        <v>14.2</v>
      </c>
      <c r="E32" s="11">
        <v>690</v>
      </c>
      <c r="F32" s="15">
        <f t="shared" si="0"/>
        <v>9798</v>
      </c>
    </row>
    <row r="33" spans="1:650" s="8" customFormat="1" x14ac:dyDescent="0.2">
      <c r="B33" s="7" t="s">
        <v>67</v>
      </c>
      <c r="C33" s="9" t="s">
        <v>0</v>
      </c>
      <c r="D33" s="10">
        <v>14.2</v>
      </c>
      <c r="E33" s="11">
        <v>180</v>
      </c>
      <c r="F33" s="15">
        <f t="shared" si="0"/>
        <v>2556</v>
      </c>
    </row>
    <row r="34" spans="1:650" s="8" customFormat="1" x14ac:dyDescent="0.2">
      <c r="B34" s="7" t="s">
        <v>68</v>
      </c>
      <c r="C34" s="9" t="s">
        <v>0</v>
      </c>
      <c r="D34" s="10">
        <v>14.2</v>
      </c>
      <c r="E34" s="11">
        <v>760</v>
      </c>
      <c r="F34" s="15">
        <f t="shared" si="0"/>
        <v>10792</v>
      </c>
    </row>
    <row r="35" spans="1:650" ht="16" x14ac:dyDescent="0.2">
      <c r="B35" s="57" t="s">
        <v>69</v>
      </c>
      <c r="C35" s="9"/>
      <c r="D35" s="13"/>
      <c r="E35" s="12"/>
      <c r="F35" s="15"/>
      <c r="I35" s="8"/>
    </row>
    <row r="36" spans="1:650" s="33" customFormat="1" x14ac:dyDescent="0.2">
      <c r="A36" s="8"/>
      <c r="B36" s="7" t="s">
        <v>70</v>
      </c>
      <c r="C36" s="9" t="s">
        <v>27</v>
      </c>
      <c r="D36" s="10">
        <v>2</v>
      </c>
      <c r="E36" s="11">
        <v>2850</v>
      </c>
      <c r="F36" s="15">
        <f t="shared" si="0"/>
        <v>5700</v>
      </c>
      <c r="G36"/>
      <c r="H36"/>
      <c r="I36" s="8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</row>
    <row r="37" spans="1:650" ht="16" x14ac:dyDescent="0.2">
      <c r="A37"/>
      <c r="B37" s="48" t="s">
        <v>71</v>
      </c>
      <c r="C37" s="32" t="s">
        <v>0</v>
      </c>
      <c r="D37" s="55">
        <v>39.65</v>
      </c>
      <c r="E37" s="39">
        <v>260</v>
      </c>
      <c r="F37" s="15">
        <f t="shared" si="0"/>
        <v>10309</v>
      </c>
    </row>
    <row r="38" spans="1:650" ht="16" x14ac:dyDescent="0.2">
      <c r="A38"/>
      <c r="B38" s="2" t="s">
        <v>33</v>
      </c>
      <c r="C38" s="29"/>
      <c r="D38" s="29"/>
      <c r="E38" s="29"/>
      <c r="F38" s="15"/>
    </row>
    <row r="39" spans="1:650" x14ac:dyDescent="0.2">
      <c r="A39"/>
      <c r="B39" s="41" t="s">
        <v>34</v>
      </c>
      <c r="C39" s="49" t="s">
        <v>0</v>
      </c>
      <c r="D39" s="46">
        <v>5</v>
      </c>
      <c r="E39" s="50">
        <v>480</v>
      </c>
      <c r="F39" s="15">
        <f t="shared" si="0"/>
        <v>2400</v>
      </c>
    </row>
    <row r="40" spans="1:650" x14ac:dyDescent="0.2">
      <c r="A40"/>
      <c r="B40" s="51" t="s">
        <v>35</v>
      </c>
      <c r="C40" s="49" t="s">
        <v>0</v>
      </c>
      <c r="D40" s="46">
        <v>39.65</v>
      </c>
      <c r="E40" s="50">
        <v>260</v>
      </c>
      <c r="F40" s="15">
        <f t="shared" si="0"/>
        <v>10309</v>
      </c>
    </row>
    <row r="41" spans="1:650" x14ac:dyDescent="0.2">
      <c r="A41"/>
      <c r="B41" s="51" t="s">
        <v>36</v>
      </c>
      <c r="C41" s="49" t="s">
        <v>0</v>
      </c>
      <c r="D41" s="46">
        <v>39.65</v>
      </c>
      <c r="E41" s="50">
        <v>400</v>
      </c>
      <c r="F41" s="15">
        <f t="shared" si="0"/>
        <v>15860</v>
      </c>
    </row>
    <row r="42" spans="1:650" x14ac:dyDescent="0.2">
      <c r="A42"/>
      <c r="B42" s="51" t="s">
        <v>37</v>
      </c>
      <c r="C42" s="49" t="s">
        <v>0</v>
      </c>
      <c r="D42" s="46">
        <v>39.65</v>
      </c>
      <c r="E42" s="50">
        <v>380</v>
      </c>
      <c r="F42" s="15">
        <f t="shared" si="0"/>
        <v>15067</v>
      </c>
    </row>
    <row r="43" spans="1:650" ht="16" x14ac:dyDescent="0.2">
      <c r="A43"/>
      <c r="B43" s="52" t="s">
        <v>38</v>
      </c>
      <c r="C43" s="49" t="s">
        <v>0</v>
      </c>
      <c r="D43" s="46">
        <v>39.65</v>
      </c>
      <c r="E43" s="50">
        <v>680</v>
      </c>
      <c r="F43" s="15">
        <f t="shared" si="0"/>
        <v>26962</v>
      </c>
    </row>
    <row r="44" spans="1:650" x14ac:dyDescent="0.2">
      <c r="A44"/>
      <c r="B44" s="58" t="s">
        <v>72</v>
      </c>
      <c r="C44" s="32" t="s">
        <v>0</v>
      </c>
      <c r="D44" s="46">
        <v>33.46</v>
      </c>
      <c r="E44" s="50">
        <v>180</v>
      </c>
      <c r="F44" s="15">
        <f t="shared" si="0"/>
        <v>6022.8</v>
      </c>
    </row>
    <row r="45" spans="1:650" x14ac:dyDescent="0.2">
      <c r="A45"/>
      <c r="B45" s="58" t="s">
        <v>73</v>
      </c>
      <c r="C45" s="32" t="s">
        <v>0</v>
      </c>
      <c r="D45" s="46">
        <v>33.46</v>
      </c>
      <c r="E45" s="50">
        <v>620</v>
      </c>
      <c r="F45" s="15">
        <f t="shared" si="0"/>
        <v>20745.2</v>
      </c>
    </row>
    <row r="46" spans="1:650" ht="32" x14ac:dyDescent="0.2">
      <c r="A46"/>
      <c r="B46" s="59" t="s">
        <v>74</v>
      </c>
      <c r="C46" s="32" t="s">
        <v>0</v>
      </c>
      <c r="D46" s="46">
        <v>33.46</v>
      </c>
      <c r="E46" s="50">
        <v>940</v>
      </c>
      <c r="F46" s="15">
        <f t="shared" si="0"/>
        <v>31452.400000000001</v>
      </c>
    </row>
    <row r="47" spans="1:650" x14ac:dyDescent="0.2">
      <c r="A47"/>
      <c r="B47" s="58" t="s">
        <v>75</v>
      </c>
      <c r="C47" s="32" t="s">
        <v>6</v>
      </c>
      <c r="D47" s="46">
        <v>38</v>
      </c>
      <c r="E47" s="50">
        <v>580</v>
      </c>
      <c r="F47" s="15">
        <f t="shared" si="0"/>
        <v>22040</v>
      </c>
    </row>
    <row r="48" spans="1:650" x14ac:dyDescent="0.2">
      <c r="B48" s="34" t="s">
        <v>11</v>
      </c>
      <c r="C48" s="9"/>
      <c r="D48" s="13"/>
      <c r="E48" s="12"/>
      <c r="F48" s="15"/>
    </row>
    <row r="49" spans="1:650" ht="16" x14ac:dyDescent="0.2">
      <c r="B49" s="60" t="s">
        <v>12</v>
      </c>
      <c r="C49" s="9" t="s">
        <v>0</v>
      </c>
      <c r="D49" s="13">
        <v>26</v>
      </c>
      <c r="E49" s="12">
        <v>180</v>
      </c>
      <c r="F49" s="15">
        <f t="shared" si="0"/>
        <v>4680</v>
      </c>
    </row>
    <row r="50" spans="1:650" x14ac:dyDescent="0.2">
      <c r="A50"/>
      <c r="B50" s="7" t="s">
        <v>21</v>
      </c>
      <c r="C50" s="9" t="s">
        <v>0</v>
      </c>
      <c r="D50" s="13">
        <v>26</v>
      </c>
      <c r="E50" s="12">
        <v>4100</v>
      </c>
      <c r="F50" s="15">
        <f t="shared" si="0"/>
        <v>106600</v>
      </c>
    </row>
    <row r="51" spans="1:650" x14ac:dyDescent="0.2">
      <c r="B51" s="7" t="s">
        <v>13</v>
      </c>
      <c r="C51" s="9" t="s">
        <v>0</v>
      </c>
      <c r="D51" s="13">
        <v>26</v>
      </c>
      <c r="E51" s="12">
        <v>550</v>
      </c>
      <c r="F51" s="15">
        <f t="shared" si="0"/>
        <v>14300</v>
      </c>
    </row>
    <row r="52" spans="1:650" s="8" customFormat="1" x14ac:dyDescent="0.2">
      <c r="B52" s="7" t="s">
        <v>14</v>
      </c>
      <c r="C52" s="9" t="s">
        <v>8</v>
      </c>
      <c r="D52" s="13">
        <v>14</v>
      </c>
      <c r="E52" s="12">
        <v>1160</v>
      </c>
      <c r="F52" s="15">
        <f t="shared" si="0"/>
        <v>16240</v>
      </c>
      <c r="G52"/>
    </row>
    <row r="53" spans="1:650" x14ac:dyDescent="0.2">
      <c r="B53" s="7" t="s">
        <v>76</v>
      </c>
      <c r="C53" s="9" t="s">
        <v>6</v>
      </c>
      <c r="D53" s="13">
        <v>2.7</v>
      </c>
      <c r="E53" s="12">
        <v>1340</v>
      </c>
      <c r="F53" s="15">
        <f t="shared" si="0"/>
        <v>3618.0000000000005</v>
      </c>
    </row>
    <row r="54" spans="1:650" s="8" customFormat="1" x14ac:dyDescent="0.2">
      <c r="B54" s="7" t="s">
        <v>16</v>
      </c>
      <c r="C54" s="9" t="s">
        <v>6</v>
      </c>
      <c r="D54" s="13">
        <v>23.65</v>
      </c>
      <c r="E54" s="12">
        <v>1100</v>
      </c>
      <c r="F54" s="15">
        <f t="shared" si="0"/>
        <v>26015</v>
      </c>
      <c r="G54"/>
    </row>
    <row r="55" spans="1:650" s="3" customFormat="1" ht="16" x14ac:dyDescent="0.2">
      <c r="B55" s="14" t="s">
        <v>7</v>
      </c>
      <c r="C55" s="4"/>
      <c r="D55" s="5"/>
      <c r="E55" s="6"/>
      <c r="F55" s="15"/>
      <c r="G55" s="8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</row>
    <row r="56" spans="1:650" x14ac:dyDescent="0.2">
      <c r="B56" s="7" t="s">
        <v>77</v>
      </c>
      <c r="C56" s="9" t="s">
        <v>27</v>
      </c>
      <c r="D56" s="13">
        <v>33</v>
      </c>
      <c r="E56" s="12">
        <v>1350</v>
      </c>
      <c r="F56" s="15">
        <f t="shared" si="0"/>
        <v>44550</v>
      </c>
      <c r="G56" s="8"/>
    </row>
    <row r="57" spans="1:650" x14ac:dyDescent="0.2">
      <c r="B57" s="7" t="s">
        <v>78</v>
      </c>
      <c r="C57" s="9" t="s">
        <v>8</v>
      </c>
      <c r="D57" s="13">
        <v>1</v>
      </c>
      <c r="E57" s="12">
        <v>28500</v>
      </c>
      <c r="F57" s="15">
        <f t="shared" si="0"/>
        <v>28500</v>
      </c>
      <c r="G57" s="8"/>
    </row>
    <row r="58" spans="1:650" x14ac:dyDescent="0.2">
      <c r="B58" s="7" t="s">
        <v>79</v>
      </c>
      <c r="C58" s="9" t="s">
        <v>8</v>
      </c>
      <c r="D58" s="13">
        <v>1</v>
      </c>
      <c r="E58" s="12">
        <v>4500</v>
      </c>
      <c r="F58" s="15">
        <f t="shared" si="0"/>
        <v>4500</v>
      </c>
      <c r="G58" s="8"/>
    </row>
    <row r="59" spans="1:650" ht="15" customHeight="1" x14ac:dyDescent="0.2">
      <c r="B59" s="7" t="s">
        <v>20</v>
      </c>
      <c r="C59" s="9" t="s">
        <v>8</v>
      </c>
      <c r="D59" s="13">
        <v>24</v>
      </c>
      <c r="E59" s="11">
        <v>640</v>
      </c>
      <c r="F59" s="15">
        <f t="shared" si="0"/>
        <v>15360</v>
      </c>
    </row>
    <row r="60" spans="1:650" s="33" customFormat="1" x14ac:dyDescent="0.2">
      <c r="A60" s="8"/>
      <c r="B60" s="7" t="s">
        <v>31</v>
      </c>
      <c r="C60" s="9" t="s">
        <v>8</v>
      </c>
      <c r="D60" s="10">
        <v>1</v>
      </c>
      <c r="E60" s="11">
        <v>3500</v>
      </c>
      <c r="F60" s="15">
        <f t="shared" si="0"/>
        <v>3500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</row>
    <row r="61" spans="1:650" x14ac:dyDescent="0.2">
      <c r="B61" s="7" t="s">
        <v>32</v>
      </c>
      <c r="C61" s="9" t="s">
        <v>8</v>
      </c>
      <c r="D61" s="10">
        <v>1</v>
      </c>
      <c r="E61" s="11">
        <v>1950</v>
      </c>
      <c r="F61" s="15">
        <f t="shared" si="0"/>
        <v>1950</v>
      </c>
    </row>
    <row r="62" spans="1:650" ht="16" x14ac:dyDescent="0.2">
      <c r="A62"/>
      <c r="B62" s="2" t="s">
        <v>9</v>
      </c>
      <c r="C62" s="30"/>
      <c r="D62" s="31"/>
      <c r="E62" s="29"/>
      <c r="F62" s="15"/>
    </row>
    <row r="63" spans="1:650" ht="32" x14ac:dyDescent="0.2">
      <c r="A63"/>
      <c r="B63" s="48" t="s">
        <v>28</v>
      </c>
      <c r="C63" s="32" t="s">
        <v>27</v>
      </c>
      <c r="D63" s="46">
        <v>9</v>
      </c>
      <c r="E63" s="47">
        <v>3800</v>
      </c>
      <c r="F63" s="15">
        <f t="shared" si="0"/>
        <v>34200</v>
      </c>
    </row>
    <row r="64" spans="1:650" ht="16" x14ac:dyDescent="0.2">
      <c r="A64"/>
      <c r="B64" s="48" t="s">
        <v>29</v>
      </c>
      <c r="C64" s="32" t="s">
        <v>27</v>
      </c>
      <c r="D64" s="46">
        <v>6</v>
      </c>
      <c r="E64" s="47">
        <v>3200</v>
      </c>
      <c r="F64" s="15">
        <f t="shared" si="0"/>
        <v>19200</v>
      </c>
    </row>
    <row r="65" spans="1:650" x14ac:dyDescent="0.2">
      <c r="A65"/>
      <c r="B65" s="41" t="s">
        <v>30</v>
      </c>
      <c r="C65" s="32" t="s">
        <v>8</v>
      </c>
      <c r="D65" s="46">
        <v>2</v>
      </c>
      <c r="E65" s="47">
        <v>5800</v>
      </c>
      <c r="F65" s="15">
        <f t="shared" si="0"/>
        <v>11600</v>
      </c>
    </row>
    <row r="66" spans="1:650" s="38" customFormat="1" ht="16" x14ac:dyDescent="0.2">
      <c r="A66" s="8"/>
      <c r="B66" s="60" t="s">
        <v>22</v>
      </c>
      <c r="C66" s="35" t="s">
        <v>8</v>
      </c>
      <c r="D66" s="36">
        <v>1</v>
      </c>
      <c r="E66" s="37">
        <v>6500</v>
      </c>
      <c r="F66" s="15">
        <f t="shared" si="0"/>
        <v>6500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</row>
    <row r="67" spans="1:650" x14ac:dyDescent="0.2">
      <c r="B67" s="7" t="s">
        <v>23</v>
      </c>
      <c r="C67" s="9" t="s">
        <v>8</v>
      </c>
      <c r="D67" s="36">
        <v>1</v>
      </c>
      <c r="E67" s="12">
        <v>4800</v>
      </c>
      <c r="F67" s="15">
        <f t="shared" si="0"/>
        <v>4800</v>
      </c>
    </row>
    <row r="68" spans="1:650" s="38" customFormat="1" ht="16" x14ac:dyDescent="0.2">
      <c r="A68" s="8"/>
      <c r="B68" s="60" t="s">
        <v>82</v>
      </c>
      <c r="C68" s="35" t="s">
        <v>8</v>
      </c>
      <c r="D68" s="36">
        <v>1</v>
      </c>
      <c r="E68" s="37">
        <v>4500</v>
      </c>
      <c r="F68" s="15">
        <f t="shared" ref="F68:F71" si="1">D68*E68</f>
        <v>4500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</row>
    <row r="69" spans="1:650" x14ac:dyDescent="0.2">
      <c r="B69" s="7" t="s">
        <v>15</v>
      </c>
      <c r="C69" s="9" t="s">
        <v>8</v>
      </c>
      <c r="D69" s="36">
        <v>1</v>
      </c>
      <c r="E69" s="12">
        <v>3250</v>
      </c>
      <c r="F69" s="15">
        <f t="shared" si="1"/>
        <v>3250</v>
      </c>
    </row>
    <row r="70" spans="1:650" x14ac:dyDescent="0.2">
      <c r="B70" s="7" t="s">
        <v>24</v>
      </c>
      <c r="C70" s="9" t="s">
        <v>8</v>
      </c>
      <c r="D70" s="36">
        <v>1</v>
      </c>
      <c r="E70" s="12">
        <v>6800</v>
      </c>
      <c r="F70" s="15">
        <f t="shared" si="1"/>
        <v>6800</v>
      </c>
    </row>
    <row r="71" spans="1:650" s="8" customFormat="1" ht="32" x14ac:dyDescent="0.2">
      <c r="B71" s="60" t="s">
        <v>80</v>
      </c>
      <c r="C71" s="9" t="s">
        <v>18</v>
      </c>
      <c r="D71" s="13">
        <v>4</v>
      </c>
      <c r="E71" s="11">
        <v>3500</v>
      </c>
      <c r="F71" s="15">
        <f t="shared" si="1"/>
        <v>14000</v>
      </c>
      <c r="I71"/>
      <c r="J71"/>
    </row>
    <row r="72" spans="1:650" s="23" customFormat="1" ht="16" x14ac:dyDescent="0.2">
      <c r="A72" s="3"/>
      <c r="B72" s="24" t="s">
        <v>10</v>
      </c>
      <c r="C72" s="25"/>
      <c r="D72" s="26"/>
      <c r="E72" s="27"/>
      <c r="F72" s="28">
        <f>SUM(F2:F71)</f>
        <v>1176962.9000000001</v>
      </c>
      <c r="G72" s="22"/>
      <c r="H72"/>
      <c r="I72"/>
    </row>
    <row r="73" spans="1:650" ht="16" x14ac:dyDescent="0.2">
      <c r="B73" s="40" t="s">
        <v>83</v>
      </c>
      <c r="C73" s="61"/>
      <c r="D73" s="62"/>
      <c r="E73" s="63"/>
      <c r="F73" s="64">
        <f>F72*0.1</f>
        <v>117696.29000000002</v>
      </c>
    </row>
    <row r="74" spans="1:650" ht="16" x14ac:dyDescent="0.2">
      <c r="B74" s="40" t="s">
        <v>81</v>
      </c>
      <c r="C74" s="61"/>
      <c r="D74" s="62"/>
      <c r="E74" s="63"/>
      <c r="F74" s="64">
        <f>F72-F73</f>
        <v>1059266.6100000001</v>
      </c>
    </row>
  </sheetData>
  <pageMargins left="0.25" right="0.25" top="0.75" bottom="0.75" header="0.3" footer="0.3"/>
  <pageSetup paperSize="9" firstPageNumber="4294967295" orientation="portrait"/>
  <headerFooter differentOddEven="1" differentFirst="1">
    <oddFooter>Страница &amp;P из &amp;N</oddFooter>
    <evenFooter>Страница &amp;P из &amp;N</evenFooter>
    <firstFooter>Страница &amp;P из 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4" sqref="D34"/>
    </sheetView>
  </sheetViews>
  <sheetFormatPr baseColWidth="10" defaultRowHeight="15" x14ac:dyDescent="0.2"/>
  <sheetData/>
  <pageMargins left="0.7" right="0.7" top="0.75" bottom="0.75" header="0.3" footer="0.3"/>
  <pageSetup paperSize="9" firstPageNumber="4294967295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ageMargins left="0.7" right="0.7" top="0.75" bottom="0.75" header="0.3" footer="0.3"/>
  <pageSetup paperSize="9" firstPageNumber="429496729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смета</vt:lpstr>
      <vt:lpstr>Лист2</vt:lpstr>
      <vt:lpstr>Лист1</vt:lpstr>
      <vt:lpstr>Лист3</vt:lpstr>
      <vt:lpstr>смета!Область_печати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Людмила Балаева</cp:lastModifiedBy>
  <cp:revision>2</cp:revision>
  <cp:lastPrinted>2026-03-11T12:46:12Z</cp:lastPrinted>
  <dcterms:created xsi:type="dcterms:W3CDTF">2018-12-04T10:33:18Z</dcterms:created>
  <dcterms:modified xsi:type="dcterms:W3CDTF">2026-03-24T12:01:40Z</dcterms:modified>
</cp:coreProperties>
</file>