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площади/"/>
    </mc:Choice>
  </mc:AlternateContent>
  <xr:revisionPtr revIDLastSave="0" documentId="13_ncr:1_{5E56CBB0-2898-AE4F-8534-0BDDE7151123}" xr6:coauthVersionLast="47" xr6:coauthVersionMax="47" xr10:uidLastSave="{00000000-0000-0000-0000-000000000000}"/>
  <bookViews>
    <workbookView xWindow="8040" yWindow="2280" windowWidth="26860" windowHeight="168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смета!$A$1:$F$109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D14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</calcChain>
</file>

<file path=xl/sharedStrings.xml><?xml version="1.0" encoding="utf-8"?>
<sst xmlns="http://schemas.openxmlformats.org/spreadsheetml/2006/main" count="202" uniqueCount="116">
  <si>
    <t>Сметный расчет на проведение ремонтно-отделочных работ</t>
  </si>
  <si>
    <t xml:space="preserve">Объект: </t>
  </si>
  <si>
    <t xml:space="preserve">Общая площадь: </t>
  </si>
  <si>
    <t>кв.м.</t>
  </si>
  <si>
    <t>Все цены указаны в рублях</t>
  </si>
  <si>
    <t>Наименование работ</t>
  </si>
  <si>
    <t>Ед</t>
  </si>
  <si>
    <t>Кол-во</t>
  </si>
  <si>
    <t>Цена</t>
  </si>
  <si>
    <t>Сумма</t>
  </si>
  <si>
    <t>пог.м.</t>
  </si>
  <si>
    <t>шт.</t>
  </si>
  <si>
    <t>Сантехнические работы</t>
  </si>
  <si>
    <t>Итого</t>
  </si>
  <si>
    <t xml:space="preserve">Плиточные работы </t>
  </si>
  <si>
    <t xml:space="preserve">Грунтование стен и пола </t>
  </si>
  <si>
    <t>Затирка швов керамической плитки (гипсовая или цементная затирка)</t>
  </si>
  <si>
    <t>Устройство отверстий для подрозетников/водорозеток</t>
  </si>
  <si>
    <t>Установка и подключение смесителя</t>
  </si>
  <si>
    <t>Рез керамогранита по прямой</t>
  </si>
  <si>
    <t>компл.</t>
  </si>
  <si>
    <t>Облицовка стен и пола керамической плиткой (60х60см)</t>
  </si>
  <si>
    <t>Установка раковины с тумбой</t>
  </si>
  <si>
    <t>Монтаж смесителя с душевой лейкой</t>
  </si>
  <si>
    <t>Стены</t>
  </si>
  <si>
    <t>Установка и подключение полотенцесушителя</t>
  </si>
  <si>
    <t>Полы</t>
  </si>
  <si>
    <t xml:space="preserve">Грунтование откосов под покраску </t>
  </si>
  <si>
    <t xml:space="preserve">Покраска откосов в/э составом </t>
  </si>
  <si>
    <t>Потолки</t>
  </si>
  <si>
    <t>Укладка кварцвиниловой/ламинированной доски (замковое соединение)</t>
  </si>
  <si>
    <t>Вынос мусора строительного с погрузкой в контейнер (без стоимости контейнера)</t>
  </si>
  <si>
    <t>Устройство душевого поддона в строительном исполнении</t>
  </si>
  <si>
    <t>Сборка и монтаж инсталляции</t>
  </si>
  <si>
    <t>Установка унитаза (на инсталляцию)</t>
  </si>
  <si>
    <t>Установка короба конструкции инсталляции из ВГКЛ</t>
  </si>
  <si>
    <t>Устройство межкомнатных перегородок из ПГП/пеноблока толщ. 10см</t>
  </si>
  <si>
    <t>Грунтование поверхности, Мультигрунд</t>
  </si>
  <si>
    <t xml:space="preserve">Установка маяков для штукатурки </t>
  </si>
  <si>
    <t>Штукатурка стен по маякам (толщина до 30мм) гипсовым раствором</t>
  </si>
  <si>
    <t>Штукатурка стен по маякам (толщина до 30мм) влагостойкой смесью</t>
  </si>
  <si>
    <t>Гидроизоляция стен обмазочная</t>
  </si>
  <si>
    <t>Обработка откосов, Мультигрунд</t>
  </si>
  <si>
    <t>Установка уголков ПВХ на откосы</t>
  </si>
  <si>
    <t xml:space="preserve">Штукатурка откосов </t>
  </si>
  <si>
    <t xml:space="preserve">Первичное грунтование откосов под шпатлевку </t>
  </si>
  <si>
    <t xml:space="preserve">Устройство малярной сетки (2х2) на откосы </t>
  </si>
  <si>
    <t>Шпатлевание поверхностей откосов (базовый слой)</t>
  </si>
  <si>
    <t xml:space="preserve">Вторичное грунтование откосов под шпатлевку </t>
  </si>
  <si>
    <t>Проклейка откосов малярным стеклохолстом типа "паутинка"</t>
  </si>
  <si>
    <t>Финишное шпатлевание откосов (подготовка под окраску)</t>
  </si>
  <si>
    <t>Установка подоконников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</si>
  <si>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</si>
  <si>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</si>
  <si>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</si>
  <si>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Вторичное грунтование стен под шпатлевку</t>
  </si>
  <si>
    <t>Шпатлевка и шлифовка стен (подготовка под обои)</t>
  </si>
  <si>
    <t>Грунтование стен под обои</t>
  </si>
  <si>
    <t>Поклейка обоев (флизелиновые или виниловые)</t>
  </si>
  <si>
    <t>Проклейка стен малярным стеклохолстом типа "паутинка"</t>
  </si>
  <si>
    <t xml:space="preserve">Устройство системы вентиляции </t>
  </si>
  <si>
    <t>точка</t>
  </si>
  <si>
    <t>Гидроизоляция отделки пола обмазочная</t>
  </si>
  <si>
    <t>Устройство маяков для стяжки</t>
  </si>
  <si>
    <t xml:space="preserve">Устройство подстилающего слоя до 10см из керамзита </t>
  </si>
  <si>
    <t>Армирование стяжки сеткой 50х50мм</t>
  </si>
  <si>
    <t>Устройство цементно-песчаной стяжки по маякам (толщина до 6см)</t>
  </si>
  <si>
    <t xml:space="preserve">Грунтование пола </t>
  </si>
  <si>
    <t>Устройство "наливного пола"</t>
  </si>
  <si>
    <t>Облицовка внешних углов керамической плиткой</t>
  </si>
  <si>
    <t>Электромонтажные работы</t>
  </si>
  <si>
    <t xml:space="preserve">Разводка системы эл. снабжения по новой схеме </t>
  </si>
  <si>
    <t>Сборка, монтаж, рассключение нового электрощита</t>
  </si>
  <si>
    <t>Устройство системы КУП</t>
  </si>
  <si>
    <t>Чистовой монтаж механизмов розеток, выключателей</t>
  </si>
  <si>
    <t>Подключение вентилятора</t>
  </si>
  <si>
    <t>Разводка труб горячего и холодного водоснабжения от коллекторов или шаровых кранов до потребителей</t>
  </si>
  <si>
    <t xml:space="preserve">Разводка труб по новой схеме без переборки стояка канализации </t>
  </si>
  <si>
    <t xml:space="preserve">Установка и подключение коллекторов горячей и холодной воды </t>
  </si>
  <si>
    <t>Устройство межкомнатных перегородок из ПГП/пеноблока толщ. 20-50см</t>
  </si>
  <si>
    <t>Шпатлевка и шлифовка стен (подготовка под покраску/декоративное нанесение)</t>
  </si>
  <si>
    <t>Грунтование стен под покраску/декоративное нанесение</t>
  </si>
  <si>
    <t xml:space="preserve">Примечание: Нанесение декоративного покрытия выполняется специализированной организацией. </t>
  </si>
  <si>
    <t>Устройство откосов из ГКЛ (для дверей скрытого монтажа)</t>
  </si>
  <si>
    <t>Устройство подвесного потолка из гипсокартона в одной плоскости в два слоя</t>
  </si>
  <si>
    <t xml:space="preserve">Устройство коробов, ниш прямолинейных потолков из гипсокартона </t>
  </si>
  <si>
    <t>Устройство металлических уголков</t>
  </si>
  <si>
    <t>Шпатлевка и шлифовка торцевых элементов потолка по периметру</t>
  </si>
  <si>
    <t>Первичное грунтование потолка под шпатлевку</t>
  </si>
  <si>
    <t>Устройство армировочной сетки 2х2 на потолок</t>
  </si>
  <si>
    <t>Шпатлевание поверхности потолка (базовый слой)</t>
  </si>
  <si>
    <t xml:space="preserve">Вторичное грунтование потолка под шпатлевку </t>
  </si>
  <si>
    <t>Устройство малярного стеклохолста (паутинка)</t>
  </si>
  <si>
    <t>Шпатлевание поверхности финишное (подготовка под покраску)</t>
  </si>
  <si>
    <t>Грунтование потолка под покраску</t>
  </si>
  <si>
    <t>Окрашивание потолка (2 слоя)</t>
  </si>
  <si>
    <t xml:space="preserve">Обеспыливание (грунтование) потолка под натяжной/ГКЛ потолок </t>
  </si>
  <si>
    <t>Монтаж теплого пола "под плитку"</t>
  </si>
  <si>
    <t xml:space="preserve">Реостат для теплого пола (терморегулятор) </t>
  </si>
  <si>
    <t>Облицовка откосов керамической плиткой</t>
  </si>
  <si>
    <t>Установка водонагревателя проточного</t>
  </si>
  <si>
    <t xml:space="preserve">Установка фильтра тонкой очистки типа Honeywell с редуктором давления </t>
  </si>
  <si>
    <t>Устройство защитной системы типа "нептун" (2 крана шаровых, модуль подключения, 3 датчика протечки)</t>
  </si>
  <si>
    <t>Монтаж мастер-выключателя</t>
  </si>
  <si>
    <t>Установка бра</t>
  </si>
  <si>
    <t>Установка точечного светильника</t>
  </si>
  <si>
    <t>Установка ревизионного люка под плитку</t>
  </si>
  <si>
    <t xml:space="preserve">Примечание: Монтаж приборов освещения в зоне натяжных потолков учитывается отдельной сметой на натяжные потолки. </t>
  </si>
  <si>
    <t>Установка ленты светодиодной</t>
  </si>
  <si>
    <t>Установка профиля для светодиодной лентой</t>
  </si>
  <si>
    <t>Установка трансформатора</t>
  </si>
  <si>
    <t>Монтаж диммера</t>
  </si>
  <si>
    <t>Устройство плинтуса алюминиевого</t>
  </si>
  <si>
    <t>ЖК "Скандинавия"</t>
  </si>
  <si>
    <t>Скидка 10%</t>
  </si>
  <si>
    <t xml:space="preserve">Итого с учетом скидки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</si>
</sst>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6">
    <xf numFmtId="0" fontId="0" fillId="0" borderId="0" xfId="0"/>
    <xf numFmtId="2" fontId="2" fillId="0" borderId="0" xfId="0" applyNumberFormat="1" applyFont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wrapText="1"/>
    </xf>
    <xf numFmtId="0" fontId="2" fillId="0" borderId="0" xfId="0" applyFont="1"/>
    <xf numFmtId="0" fontId="3" fillId="0" borderId="7" xfId="0" applyFont="1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/>
    <xf numFmtId="2" fontId="3" fillId="0" borderId="7" xfId="0" applyNumberFormat="1" applyFont="1" applyBorder="1" applyAlignment="1">
      <alignment horizontal="center"/>
    </xf>
    <xf numFmtId="1" fontId="3" fillId="0" borderId="7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2" fillId="2" borderId="5" xfId="0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5" xfId="0" applyFont="1" applyBorder="1" applyAlignment="1">
      <alignment wrapText="1"/>
    </xf>
    <xf numFmtId="0" fontId="2" fillId="3" borderId="5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right"/>
    </xf>
    <xf numFmtId="3" fontId="0" fillId="0" borderId="5" xfId="0" applyNumberFormat="1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0" xfId="0" applyFont="1" applyFill="1"/>
    <xf numFmtId="0" fontId="2" fillId="4" borderId="7" xfId="0" applyFont="1" applyFill="1" applyBorder="1"/>
    <xf numFmtId="0" fontId="3" fillId="0" borderId="7" xfId="0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right" wrapText="1"/>
    </xf>
    <xf numFmtId="0" fontId="6" fillId="5" borderId="0" xfId="0" applyFont="1" applyFill="1"/>
    <xf numFmtId="3" fontId="7" fillId="0" borderId="7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wrapText="1"/>
    </xf>
    <xf numFmtId="3" fontId="7" fillId="0" borderId="7" xfId="0" applyNumberFormat="1" applyFont="1" applyBorder="1"/>
    <xf numFmtId="4" fontId="0" fillId="0" borderId="7" xfId="0" applyNumberFormat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0" fillId="0" borderId="7" xfId="0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0" fillId="0" borderId="7" xfId="0" applyBorder="1"/>
    <xf numFmtId="3" fontId="0" fillId="0" borderId="7" xfId="0" applyNumberFormat="1" applyBorder="1"/>
    <xf numFmtId="0" fontId="3" fillId="4" borderId="7" xfId="0" applyFont="1" applyFill="1" applyBorder="1" applyAlignment="1">
      <alignment horizontal="center"/>
    </xf>
    <xf numFmtId="0" fontId="8" fillId="5" borderId="0" xfId="0" applyFont="1" applyFill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wrapText="1"/>
    </xf>
    <xf numFmtId="0" fontId="0" fillId="0" borderId="7" xfId="0" applyBorder="1" applyAlignment="1">
      <alignment vertical="top"/>
    </xf>
    <xf numFmtId="0" fontId="2" fillId="4" borderId="5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9" fillId="0" borderId="0" xfId="0" applyFont="1"/>
    <xf numFmtId="0" fontId="10" fillId="5" borderId="0" xfId="0" applyFont="1" applyFill="1"/>
    <xf numFmtId="0" fontId="11" fillId="5" borderId="0" xfId="0" applyFont="1" applyFill="1"/>
    <xf numFmtId="0" fontId="9" fillId="0" borderId="0" xfId="0" applyFont="1" applyAlignment="1">
      <alignment wrapText="1"/>
    </xf>
    <xf numFmtId="0" fontId="11" fillId="5" borderId="0" xfId="0" applyFont="1" applyFill="1" applyAlignment="1">
      <alignment wrapText="1"/>
    </xf>
    <xf numFmtId="0" fontId="3" fillId="0" borderId="7" xfId="0" applyFont="1" applyBorder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3" borderId="7" xfId="0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0</xdr:row>
      <xdr:rowOff>0</xdr:rowOff>
    </xdr:from>
    <xdr:to>
      <xdr:col>5</xdr:col>
      <xdr:colOff>477837</xdr:colOff>
      <xdr:row>0</xdr:row>
      <xdr:rowOff>1056773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9CDCAF0-18E8-3C8A-A35D-46D2F059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063" y="0"/>
          <a:ext cx="6430962" cy="1056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109"/>
  <sheetViews>
    <sheetView tabSelected="1" topLeftCell="A99" zoomScale="160" zoomScaleNormal="160" workbookViewId="0">
      <selection activeCell="F108" sqref="F108"/>
    </sheetView>
  </sheetViews>
  <sheetFormatPr baseColWidth="10" defaultColWidth="8.83203125" defaultRowHeight="15" x14ac:dyDescent="0.2"/>
  <cols>
    <col min="1" max="1" width="4.6640625" style="9" customWidth="1"/>
    <col min="2" max="2" width="55.5" style="16" customWidth="1"/>
    <col min="3" max="3" width="7.5" style="25" bestFit="1" customWidth="1"/>
    <col min="4" max="4" width="8" style="26" bestFit="1" customWidth="1"/>
    <col min="5" max="5" width="7.33203125" style="27" customWidth="1"/>
    <col min="6" max="6" width="9" style="27" bestFit="1" customWidth="1"/>
  </cols>
  <sheetData>
    <row r="1" spans="1:7" ht="87" customHeight="1" x14ac:dyDescent="0.2">
      <c r="B1" s="75"/>
      <c r="C1" s="76"/>
      <c r="D1" s="76"/>
      <c r="E1" s="76"/>
      <c r="F1" s="76"/>
    </row>
    <row r="2" spans="1:7" ht="16" x14ac:dyDescent="0.2">
      <c r="B2" s="17" t="s">
        <v>0</v>
      </c>
      <c r="C2" s="18"/>
      <c r="D2" s="1"/>
      <c r="E2" s="19"/>
      <c r="F2" s="19"/>
    </row>
    <row r="3" spans="1:7" x14ac:dyDescent="0.2">
      <c r="B3" s="18"/>
      <c r="C3" s="18"/>
      <c r="D3" s="1"/>
      <c r="E3" s="19"/>
      <c r="F3" s="20"/>
    </row>
    <row r="4" spans="1:7" ht="16" x14ac:dyDescent="0.2">
      <c r="B4" s="21" t="s">
        <v>1</v>
      </c>
      <c r="C4" s="77" t="s">
        <v>113</v>
      </c>
      <c r="D4" s="78"/>
      <c r="E4" s="78"/>
      <c r="F4" s="79"/>
    </row>
    <row r="5" spans="1:7" ht="16" x14ac:dyDescent="0.2">
      <c r="B5" s="22" t="s">
        <v>2</v>
      </c>
      <c r="C5" s="2">
        <v>55</v>
      </c>
      <c r="D5" s="3" t="s">
        <v>3</v>
      </c>
      <c r="E5" s="19"/>
      <c r="F5" s="20"/>
    </row>
    <row r="6" spans="1:7" x14ac:dyDescent="0.2">
      <c r="B6" s="22"/>
      <c r="C6" s="4"/>
      <c r="D6" s="1"/>
      <c r="E6" s="19"/>
      <c r="F6" s="20"/>
    </row>
    <row r="7" spans="1:7" x14ac:dyDescent="0.2">
      <c r="B7" s="80" t="s">
        <v>4</v>
      </c>
      <c r="C7" s="80"/>
      <c r="D7" s="80"/>
      <c r="E7" s="80"/>
      <c r="F7" s="80"/>
    </row>
    <row r="8" spans="1:7" ht="16" x14ac:dyDescent="0.2">
      <c r="B8" s="23" t="s">
        <v>5</v>
      </c>
      <c r="C8" s="23" t="s">
        <v>6</v>
      </c>
      <c r="D8" s="5" t="s">
        <v>7</v>
      </c>
      <c r="E8" s="24" t="s">
        <v>8</v>
      </c>
      <c r="F8" s="24" t="s">
        <v>9</v>
      </c>
    </row>
    <row r="9" spans="1:7" ht="16" x14ac:dyDescent="0.2">
      <c r="B9" s="6" t="s">
        <v>24</v>
      </c>
      <c r="C9" s="46"/>
      <c r="D9" s="47"/>
      <c r="E9" s="48"/>
      <c r="F9" s="15"/>
      <c r="G9" s="9"/>
    </row>
    <row r="10" spans="1:7" s="9" customFormat="1" ht="32" x14ac:dyDescent="0.2">
      <c r="B10" s="56" t="s">
        <v>36</v>
      </c>
      <c r="C10" s="10" t="s">
        <v>3</v>
      </c>
      <c r="D10" s="11">
        <v>44.45</v>
      </c>
      <c r="E10" s="12">
        <v>980</v>
      </c>
      <c r="F10" s="15">
        <f t="shared" ref="F10:F73" si="0">D10*E10</f>
        <v>43561</v>
      </c>
    </row>
    <row r="11" spans="1:7" s="9" customFormat="1" ht="32" x14ac:dyDescent="0.2">
      <c r="B11" s="56" t="s">
        <v>79</v>
      </c>
      <c r="C11" s="10" t="s">
        <v>3</v>
      </c>
      <c r="D11" s="11">
        <v>7.75</v>
      </c>
      <c r="E11" s="12">
        <v>1150</v>
      </c>
      <c r="F11" s="15">
        <f t="shared" si="0"/>
        <v>8912.5</v>
      </c>
    </row>
    <row r="12" spans="1:7" x14ac:dyDescent="0.2">
      <c r="A12"/>
      <c r="B12" s="57" t="s">
        <v>37</v>
      </c>
      <c r="C12" s="38" t="s">
        <v>3</v>
      </c>
      <c r="D12" s="49">
        <v>194.35</v>
      </c>
      <c r="E12" s="58">
        <v>180</v>
      </c>
      <c r="F12" s="15">
        <f t="shared" si="0"/>
        <v>34983</v>
      </c>
      <c r="G12" s="9"/>
    </row>
    <row r="13" spans="1:7" x14ac:dyDescent="0.2">
      <c r="A13"/>
      <c r="B13" s="57" t="s">
        <v>38</v>
      </c>
      <c r="C13" s="38" t="s">
        <v>3</v>
      </c>
      <c r="D13" s="49">
        <v>194.35</v>
      </c>
      <c r="E13" s="58">
        <v>260</v>
      </c>
      <c r="F13" s="15">
        <f t="shared" si="0"/>
        <v>50531</v>
      </c>
      <c r="G13" s="9"/>
    </row>
    <row r="14" spans="1:7" x14ac:dyDescent="0.2">
      <c r="A14"/>
      <c r="B14" s="57" t="s">
        <v>39</v>
      </c>
      <c r="C14" s="38" t="s">
        <v>3</v>
      </c>
      <c r="D14" s="49">
        <f>D13-D15</f>
        <v>161</v>
      </c>
      <c r="E14" s="58">
        <v>740</v>
      </c>
      <c r="F14" s="15">
        <f>D14*E14</f>
        <v>119140</v>
      </c>
      <c r="G14" s="9"/>
    </row>
    <row r="15" spans="1:7" x14ac:dyDescent="0.2">
      <c r="A15"/>
      <c r="B15" s="8" t="s">
        <v>40</v>
      </c>
      <c r="C15" s="38" t="s">
        <v>3</v>
      </c>
      <c r="D15" s="49">
        <v>33.35</v>
      </c>
      <c r="E15" s="58">
        <v>740</v>
      </c>
      <c r="F15" s="15">
        <f t="shared" si="0"/>
        <v>24679</v>
      </c>
      <c r="G15" s="9"/>
    </row>
    <row r="16" spans="1:7" x14ac:dyDescent="0.2">
      <c r="A16"/>
      <c r="B16" s="57" t="s">
        <v>41</v>
      </c>
      <c r="C16" s="38" t="s">
        <v>3</v>
      </c>
      <c r="D16" s="49">
        <v>33.35</v>
      </c>
      <c r="E16" s="58">
        <v>480</v>
      </c>
      <c r="F16" s="15">
        <f t="shared" si="0"/>
        <v>16008</v>
      </c>
      <c r="G16" s="9"/>
    </row>
    <row r="17" spans="1:650" ht="16" customHeight="1" x14ac:dyDescent="0.2">
      <c r="A17"/>
      <c r="B17" s="57" t="s">
        <v>42</v>
      </c>
      <c r="C17" s="38" t="s">
        <v>10</v>
      </c>
      <c r="D17" s="52">
        <v>73.36</v>
      </c>
      <c r="E17" s="58">
        <v>240</v>
      </c>
      <c r="F17" s="15">
        <f t="shared" si="0"/>
        <v>17606.400000000001</v>
      </c>
      <c r="G17" s="9"/>
    </row>
    <row r="18" spans="1:650" x14ac:dyDescent="0.2">
      <c r="A18"/>
      <c r="B18" s="8" t="s">
        <v>43</v>
      </c>
      <c r="C18" s="38" t="s">
        <v>10</v>
      </c>
      <c r="D18" s="52">
        <v>73.36</v>
      </c>
      <c r="E18" s="58">
        <v>270</v>
      </c>
      <c r="F18" s="15">
        <f t="shared" si="0"/>
        <v>19807.2</v>
      </c>
      <c r="G18" s="9"/>
    </row>
    <row r="19" spans="1:650" x14ac:dyDescent="0.2">
      <c r="A19"/>
      <c r="B19" s="57" t="s">
        <v>44</v>
      </c>
      <c r="C19" s="38" t="s">
        <v>10</v>
      </c>
      <c r="D19" s="52">
        <v>73.36</v>
      </c>
      <c r="E19" s="58">
        <v>620</v>
      </c>
      <c r="F19" s="15">
        <f t="shared" si="0"/>
        <v>45483.199999999997</v>
      </c>
      <c r="G19" s="9"/>
    </row>
    <row r="20" spans="1:650" x14ac:dyDescent="0.2">
      <c r="A20"/>
      <c r="B20" s="8" t="s">
        <v>83</v>
      </c>
      <c r="C20" s="38" t="s">
        <v>10</v>
      </c>
      <c r="D20" s="52">
        <v>20.3</v>
      </c>
      <c r="E20" s="58">
        <v>940</v>
      </c>
      <c r="F20" s="15">
        <f t="shared" si="0"/>
        <v>19082</v>
      </c>
      <c r="G20" s="9"/>
    </row>
    <row r="21" spans="1:650" x14ac:dyDescent="0.2">
      <c r="A21"/>
      <c r="B21" s="57" t="s">
        <v>45</v>
      </c>
      <c r="C21" s="38" t="s">
        <v>10</v>
      </c>
      <c r="D21" s="52">
        <v>52.86</v>
      </c>
      <c r="E21" s="58">
        <v>240</v>
      </c>
      <c r="F21" s="15">
        <f t="shared" si="0"/>
        <v>12686.4</v>
      </c>
      <c r="G21" s="9"/>
    </row>
    <row r="22" spans="1:650" x14ac:dyDescent="0.2">
      <c r="A22"/>
      <c r="B22" s="57" t="s">
        <v>46</v>
      </c>
      <c r="C22" s="38" t="s">
        <v>10</v>
      </c>
      <c r="D22" s="52">
        <v>52.86</v>
      </c>
      <c r="E22" s="58">
        <v>350</v>
      </c>
      <c r="F22" s="15">
        <f t="shared" si="0"/>
        <v>18501</v>
      </c>
      <c r="G22" s="9"/>
    </row>
    <row r="23" spans="1:650" x14ac:dyDescent="0.2">
      <c r="A23"/>
      <c r="B23" s="57" t="s">
        <v>47</v>
      </c>
      <c r="C23" s="38" t="s">
        <v>10</v>
      </c>
      <c r="D23" s="52">
        <v>52.86</v>
      </c>
      <c r="E23" s="58">
        <v>380</v>
      </c>
      <c r="F23" s="15">
        <f t="shared" si="0"/>
        <v>20086.8</v>
      </c>
      <c r="G23" s="9"/>
    </row>
    <row r="24" spans="1:650" x14ac:dyDescent="0.2">
      <c r="B24" s="8" t="s">
        <v>48</v>
      </c>
      <c r="C24" s="10" t="s">
        <v>10</v>
      </c>
      <c r="D24" s="52">
        <v>52.86</v>
      </c>
      <c r="E24" s="13">
        <v>240</v>
      </c>
      <c r="F24" s="15">
        <f t="shared" si="0"/>
        <v>12686.4</v>
      </c>
    </row>
    <row r="25" spans="1:650" x14ac:dyDescent="0.2">
      <c r="B25" s="8" t="s">
        <v>49</v>
      </c>
      <c r="C25" s="10" t="s">
        <v>10</v>
      </c>
      <c r="D25" s="52">
        <v>52.86</v>
      </c>
      <c r="E25" s="13">
        <v>440</v>
      </c>
      <c r="F25" s="15">
        <f t="shared" si="0"/>
        <v>23258.400000000001</v>
      </c>
    </row>
    <row r="26" spans="1:650" x14ac:dyDescent="0.2">
      <c r="B26" s="8" t="s">
        <v>50</v>
      </c>
      <c r="C26" s="10" t="s">
        <v>10</v>
      </c>
      <c r="D26" s="52">
        <v>52.86</v>
      </c>
      <c r="E26" s="13">
        <v>650</v>
      </c>
      <c r="F26" s="15">
        <f t="shared" si="0"/>
        <v>34359</v>
      </c>
    </row>
    <row r="27" spans="1:650" x14ac:dyDescent="0.2">
      <c r="B27" s="8" t="s">
        <v>27</v>
      </c>
      <c r="C27" s="10" t="s">
        <v>10</v>
      </c>
      <c r="D27" s="52">
        <v>52.86</v>
      </c>
      <c r="E27" s="13">
        <v>240</v>
      </c>
      <c r="F27" s="15">
        <f t="shared" si="0"/>
        <v>12686.4</v>
      </c>
    </row>
    <row r="28" spans="1:650" x14ac:dyDescent="0.2">
      <c r="B28" s="8" t="s">
        <v>28</v>
      </c>
      <c r="C28" s="10" t="s">
        <v>10</v>
      </c>
      <c r="D28" s="52">
        <v>52.86</v>
      </c>
      <c r="E28" s="13">
        <v>680</v>
      </c>
      <c r="F28" s="15">
        <f t="shared" si="0"/>
        <v>35944.800000000003</v>
      </c>
    </row>
    <row r="29" spans="1:650" x14ac:dyDescent="0.2">
      <c r="B29" s="8" t="s">
        <v>51</v>
      </c>
      <c r="C29" s="10" t="s">
        <v>10</v>
      </c>
      <c r="D29" s="52">
        <v>6.93</v>
      </c>
      <c r="E29" s="13">
        <v>2900</v>
      </c>
      <c r="F29" s="15">
        <f t="shared" si="0"/>
        <v>20097</v>
      </c>
    </row>
    <row r="30" spans="1:650" s="39" customFormat="1" x14ac:dyDescent="0.2">
      <c r="A30" s="9"/>
      <c r="B30" s="8" t="s">
        <v>35</v>
      </c>
      <c r="C30" s="10" t="s">
        <v>20</v>
      </c>
      <c r="D30" s="11">
        <v>1</v>
      </c>
      <c r="E30" s="12">
        <v>10500</v>
      </c>
      <c r="F30" s="15">
        <f t="shared" si="0"/>
        <v>10500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</row>
    <row r="31" spans="1:650" x14ac:dyDescent="0.2">
      <c r="B31" s="8" t="s">
        <v>106</v>
      </c>
      <c r="C31" s="10" t="s">
        <v>11</v>
      </c>
      <c r="D31" s="11">
        <v>1</v>
      </c>
      <c r="E31" s="12">
        <v>3200</v>
      </c>
      <c r="F31" s="15">
        <f t="shared" si="0"/>
        <v>3200</v>
      </c>
    </row>
    <row r="32" spans="1:650" x14ac:dyDescent="0.2">
      <c r="B32" s="8" t="s">
        <v>52</v>
      </c>
      <c r="C32" s="10" t="s">
        <v>3</v>
      </c>
      <c r="D32" s="11">
        <v>157</v>
      </c>
      <c r="E32" s="13">
        <v>180</v>
      </c>
      <c r="F32" s="15">
        <f t="shared" si="0"/>
        <v>28260</v>
      </c>
      <c r="G32" s="9"/>
    </row>
    <row r="33" spans="1:650" x14ac:dyDescent="0.2">
      <c r="B33" s="8" t="s">
        <v>53</v>
      </c>
      <c r="C33" s="59" t="s">
        <v>3</v>
      </c>
      <c r="D33" s="11">
        <v>157</v>
      </c>
      <c r="E33" s="13">
        <v>380</v>
      </c>
      <c r="F33" s="15">
        <f t="shared" si="0"/>
        <v>59660</v>
      </c>
      <c r="G33" s="9"/>
    </row>
    <row r="34" spans="1:650" x14ac:dyDescent="0.2">
      <c r="B34" s="8" t="s">
        <v>54</v>
      </c>
      <c r="C34" s="10" t="s">
        <v>3</v>
      </c>
      <c r="D34" s="11">
        <v>157</v>
      </c>
      <c r="E34" s="13">
        <v>400</v>
      </c>
      <c r="F34" s="15">
        <f t="shared" si="0"/>
        <v>62800</v>
      </c>
      <c r="G34" s="9"/>
    </row>
    <row r="35" spans="1:650" x14ac:dyDescent="0.2">
      <c r="B35" s="8" t="s">
        <v>55</v>
      </c>
      <c r="C35" s="10" t="s">
        <v>3</v>
      </c>
      <c r="D35" s="11">
        <v>157</v>
      </c>
      <c r="E35" s="13">
        <v>180</v>
      </c>
      <c r="F35" s="15">
        <f t="shared" si="0"/>
        <v>28260</v>
      </c>
    </row>
    <row r="36" spans="1:650" s="9" customFormat="1" x14ac:dyDescent="0.2">
      <c r="B36" s="8" t="s">
        <v>56</v>
      </c>
      <c r="C36" s="10" t="s">
        <v>3</v>
      </c>
      <c r="D36" s="11">
        <v>127</v>
      </c>
      <c r="E36" s="12">
        <v>520</v>
      </c>
      <c r="F36" s="15">
        <f t="shared" si="0"/>
        <v>66040</v>
      </c>
      <c r="G36"/>
    </row>
    <row r="37" spans="1:650" s="60" customFormat="1" x14ac:dyDescent="0.2">
      <c r="A37" s="9"/>
      <c r="B37" s="8" t="s">
        <v>57</v>
      </c>
      <c r="C37" s="10" t="s">
        <v>3</v>
      </c>
      <c r="D37" s="11">
        <v>127</v>
      </c>
      <c r="E37" s="12">
        <v>180</v>
      </c>
      <c r="F37" s="15">
        <f t="shared" si="0"/>
        <v>22860</v>
      </c>
      <c r="G37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</row>
    <row r="38" spans="1:650" s="60" customFormat="1" x14ac:dyDescent="0.2">
      <c r="A38" s="9"/>
      <c r="B38" s="8" t="s">
        <v>58</v>
      </c>
      <c r="C38" s="10" t="s">
        <v>3</v>
      </c>
      <c r="D38" s="11">
        <v>127</v>
      </c>
      <c r="E38" s="12">
        <v>820</v>
      </c>
      <c r="F38" s="15">
        <f t="shared" si="0"/>
        <v>104140</v>
      </c>
      <c r="G38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</row>
    <row r="39" spans="1:650" s="9" customFormat="1" x14ac:dyDescent="0.2">
      <c r="B39" s="8" t="s">
        <v>59</v>
      </c>
      <c r="C39" s="10" t="s">
        <v>3</v>
      </c>
      <c r="D39" s="11">
        <v>30</v>
      </c>
      <c r="E39" s="12">
        <v>460</v>
      </c>
      <c r="F39" s="15">
        <f t="shared" si="0"/>
        <v>13800</v>
      </c>
    </row>
    <row r="40" spans="1:650" s="9" customFormat="1" ht="32" x14ac:dyDescent="0.2">
      <c r="B40" s="55" t="s">
        <v>80</v>
      </c>
      <c r="C40" s="10" t="s">
        <v>3</v>
      </c>
      <c r="D40" s="11">
        <v>30</v>
      </c>
      <c r="E40" s="12">
        <v>690</v>
      </c>
      <c r="F40" s="15">
        <f t="shared" si="0"/>
        <v>20700</v>
      </c>
    </row>
    <row r="41" spans="1:650" s="9" customFormat="1" x14ac:dyDescent="0.2">
      <c r="B41" s="8" t="s">
        <v>81</v>
      </c>
      <c r="C41" s="10" t="s">
        <v>3</v>
      </c>
      <c r="D41" s="11">
        <v>30</v>
      </c>
      <c r="E41" s="12">
        <v>180</v>
      </c>
      <c r="F41" s="15">
        <f t="shared" si="0"/>
        <v>5400</v>
      </c>
    </row>
    <row r="42" spans="1:650" ht="32" x14ac:dyDescent="0.2">
      <c r="B42" s="55" t="s">
        <v>82</v>
      </c>
      <c r="C42" s="10"/>
      <c r="D42" s="14"/>
      <c r="E42" s="12"/>
      <c r="F42" s="15"/>
      <c r="I42" s="9"/>
    </row>
    <row r="43" spans="1:650" ht="16" x14ac:dyDescent="0.2">
      <c r="B43" s="53" t="s">
        <v>29</v>
      </c>
      <c r="C43" s="10"/>
      <c r="D43" s="14"/>
      <c r="E43" s="13"/>
      <c r="F43" s="15"/>
      <c r="I43" s="9"/>
    </row>
    <row r="44" spans="1:650" s="39" customFormat="1" x14ac:dyDescent="0.2">
      <c r="A44" s="9"/>
      <c r="B44" s="8" t="s">
        <v>60</v>
      </c>
      <c r="C44" s="10" t="s">
        <v>61</v>
      </c>
      <c r="D44" s="11">
        <v>2</v>
      </c>
      <c r="E44" s="12">
        <v>2850</v>
      </c>
      <c r="F44" s="15">
        <f t="shared" si="0"/>
        <v>5700</v>
      </c>
      <c r="G44"/>
      <c r="H44"/>
      <c r="I44" s="9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</row>
    <row r="45" spans="1:650" ht="16" x14ac:dyDescent="0.2">
      <c r="A45"/>
      <c r="B45" s="55" t="s">
        <v>96</v>
      </c>
      <c r="C45" s="38" t="s">
        <v>3</v>
      </c>
      <c r="D45" s="52">
        <v>52.9</v>
      </c>
      <c r="E45" s="45">
        <v>260</v>
      </c>
      <c r="F45" s="15">
        <f t="shared" si="0"/>
        <v>13754</v>
      </c>
    </row>
    <row r="46" spans="1:650" s="70" customFormat="1" ht="32" x14ac:dyDescent="0.2">
      <c r="A46" s="9"/>
      <c r="B46" s="55" t="s">
        <v>84</v>
      </c>
      <c r="C46" s="10" t="s">
        <v>3</v>
      </c>
      <c r="D46" s="11">
        <v>3.7</v>
      </c>
      <c r="E46" s="12">
        <v>1840</v>
      </c>
      <c r="F46" s="15">
        <f t="shared" si="0"/>
        <v>6808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  <c r="OY46" s="69"/>
      <c r="OZ46" s="69"/>
      <c r="PA46" s="69"/>
      <c r="PB46" s="69"/>
      <c r="PC46" s="69"/>
      <c r="PD46" s="69"/>
      <c r="PE46" s="69"/>
      <c r="PF46" s="69"/>
      <c r="PG46" s="69"/>
      <c r="PH46" s="69"/>
      <c r="PI46" s="69"/>
      <c r="PJ46" s="69"/>
      <c r="PK46" s="69"/>
      <c r="PL46" s="69"/>
      <c r="PM46" s="69"/>
      <c r="PN46" s="69"/>
      <c r="PO46" s="69"/>
      <c r="PP46" s="69"/>
      <c r="PQ46" s="69"/>
      <c r="PR46" s="69"/>
      <c r="PS46" s="69"/>
      <c r="PT46" s="69"/>
      <c r="PU46" s="69"/>
      <c r="PV46" s="69"/>
      <c r="PW46" s="69"/>
      <c r="PX46" s="69"/>
      <c r="PY46" s="69"/>
      <c r="PZ46" s="69"/>
      <c r="QA46" s="69"/>
      <c r="QB46" s="69"/>
      <c r="QC46" s="69"/>
      <c r="QD46" s="69"/>
      <c r="QE46" s="69"/>
      <c r="QF46" s="69"/>
      <c r="QG46" s="69"/>
      <c r="QH46" s="69"/>
      <c r="QI46" s="69"/>
      <c r="QJ46" s="69"/>
      <c r="QK46" s="69"/>
      <c r="QL46" s="69"/>
      <c r="QM46" s="69"/>
      <c r="QN46" s="69"/>
      <c r="QO46" s="69"/>
      <c r="QP46" s="69"/>
      <c r="QQ46" s="69"/>
      <c r="QR46" s="69"/>
      <c r="QS46" s="69"/>
      <c r="QT46" s="69"/>
      <c r="QU46" s="69"/>
      <c r="QV46" s="69"/>
      <c r="QW46" s="69"/>
      <c r="QX46" s="69"/>
      <c r="QY46" s="69"/>
      <c r="QZ46" s="69"/>
      <c r="RA46" s="69"/>
      <c r="RB46" s="69"/>
      <c r="RC46" s="69"/>
      <c r="RD46" s="69"/>
      <c r="RE46" s="69"/>
      <c r="RF46" s="69"/>
      <c r="RG46" s="69"/>
      <c r="RH46" s="69"/>
      <c r="RI46" s="69"/>
      <c r="RJ46" s="69"/>
      <c r="RK46" s="69"/>
      <c r="RL46" s="69"/>
      <c r="RM46" s="69"/>
      <c r="RN46" s="69"/>
      <c r="RO46" s="69"/>
      <c r="RP46" s="69"/>
      <c r="RQ46" s="69"/>
      <c r="RR46" s="69"/>
      <c r="RS46" s="69"/>
      <c r="RT46" s="69"/>
      <c r="RU46" s="69"/>
      <c r="RV46" s="69"/>
      <c r="RW46" s="69"/>
      <c r="RX46" s="69"/>
      <c r="RY46" s="69"/>
      <c r="RZ46" s="69"/>
      <c r="SA46" s="69"/>
      <c r="SB46" s="69"/>
      <c r="SC46" s="69"/>
      <c r="SD46" s="69"/>
      <c r="SE46" s="69"/>
      <c r="SF46" s="69"/>
      <c r="SG46" s="69"/>
      <c r="SH46" s="69"/>
      <c r="SI46" s="69"/>
      <c r="SJ46" s="69"/>
      <c r="SK46" s="69"/>
      <c r="SL46" s="69"/>
      <c r="SM46" s="69"/>
      <c r="SN46" s="69"/>
      <c r="SO46" s="69"/>
      <c r="SP46" s="69"/>
      <c r="SQ46" s="69"/>
      <c r="SR46" s="69"/>
      <c r="SS46" s="69"/>
      <c r="ST46" s="69"/>
      <c r="SU46" s="69"/>
      <c r="SV46" s="69"/>
      <c r="SW46" s="69"/>
      <c r="SX46" s="69"/>
      <c r="SY46" s="69"/>
      <c r="SZ46" s="69"/>
      <c r="TA46" s="69"/>
      <c r="TB46" s="69"/>
      <c r="TC46" s="69"/>
      <c r="TD46" s="69"/>
      <c r="TE46" s="69"/>
      <c r="TF46" s="69"/>
      <c r="TG46" s="69"/>
      <c r="TH46" s="69"/>
      <c r="TI46" s="69"/>
      <c r="TJ46" s="69"/>
      <c r="TK46" s="69"/>
      <c r="TL46" s="69"/>
      <c r="TM46" s="69"/>
      <c r="TN46" s="69"/>
      <c r="TO46" s="69"/>
      <c r="TP46" s="69"/>
      <c r="TQ46" s="69"/>
      <c r="TR46" s="69"/>
      <c r="TS46" s="69"/>
      <c r="TT46" s="69"/>
      <c r="TU46" s="69"/>
      <c r="TV46" s="69"/>
      <c r="TW46" s="69"/>
      <c r="TX46" s="69"/>
      <c r="TY46" s="69"/>
      <c r="TZ46" s="69"/>
      <c r="UA46" s="69"/>
      <c r="UB46" s="69"/>
      <c r="UC46" s="69"/>
      <c r="UD46" s="69"/>
      <c r="UE46" s="69"/>
      <c r="UF46" s="69"/>
      <c r="UG46" s="69"/>
      <c r="UH46" s="69"/>
      <c r="UI46" s="69"/>
      <c r="UJ46" s="69"/>
      <c r="UK46" s="69"/>
      <c r="UL46" s="69"/>
      <c r="UM46" s="69"/>
      <c r="UN46" s="69"/>
      <c r="UO46" s="69"/>
      <c r="UP46" s="69"/>
      <c r="UQ46" s="69"/>
      <c r="UR46" s="69"/>
      <c r="US46" s="69"/>
      <c r="UT46" s="69"/>
      <c r="UU46" s="69"/>
      <c r="UV46" s="69"/>
      <c r="UW46" s="69"/>
      <c r="UX46" s="69"/>
      <c r="UY46" s="69"/>
      <c r="UZ46" s="69"/>
      <c r="VA46" s="69"/>
      <c r="VB46" s="69"/>
      <c r="VC46" s="69"/>
      <c r="VD46" s="69"/>
      <c r="VE46" s="69"/>
      <c r="VF46" s="69"/>
      <c r="VG46" s="69"/>
      <c r="VH46" s="69"/>
      <c r="VI46" s="69"/>
      <c r="VJ46" s="69"/>
      <c r="VK46" s="69"/>
      <c r="VL46" s="69"/>
      <c r="VM46" s="69"/>
      <c r="VN46" s="69"/>
      <c r="VO46" s="69"/>
      <c r="VP46" s="69"/>
      <c r="VQ46" s="69"/>
      <c r="VR46" s="69"/>
      <c r="VS46" s="69"/>
      <c r="VT46" s="69"/>
      <c r="VU46" s="69"/>
      <c r="VV46" s="69"/>
      <c r="VW46" s="69"/>
      <c r="VX46" s="69"/>
      <c r="VY46" s="69"/>
      <c r="VZ46" s="69"/>
      <c r="WA46" s="69"/>
      <c r="WB46" s="69"/>
      <c r="WC46" s="69"/>
      <c r="WD46" s="69"/>
      <c r="WE46" s="69"/>
      <c r="WF46" s="69"/>
      <c r="WG46" s="69"/>
      <c r="WH46" s="69"/>
      <c r="WI46" s="69"/>
      <c r="WJ46" s="69"/>
      <c r="WK46" s="69"/>
      <c r="WL46" s="69"/>
      <c r="WM46" s="69"/>
      <c r="WN46" s="69"/>
      <c r="WO46" s="69"/>
      <c r="WP46" s="69"/>
      <c r="WQ46" s="69"/>
      <c r="WR46" s="69"/>
      <c r="WS46" s="69"/>
      <c r="WT46" s="69"/>
      <c r="WU46" s="69"/>
      <c r="WV46" s="69"/>
      <c r="WW46" s="69"/>
      <c r="WX46" s="69"/>
      <c r="WY46" s="69"/>
      <c r="WZ46" s="69"/>
      <c r="XA46" s="69"/>
      <c r="XB46" s="69"/>
      <c r="XC46" s="69"/>
      <c r="XD46" s="69"/>
      <c r="XE46" s="69"/>
      <c r="XF46" s="69"/>
      <c r="XG46" s="69"/>
      <c r="XH46" s="69"/>
      <c r="XI46" s="69"/>
      <c r="XJ46" s="69"/>
      <c r="XK46" s="69"/>
      <c r="XL46" s="69"/>
      <c r="XM46" s="69"/>
      <c r="XN46" s="69"/>
      <c r="XO46" s="69"/>
      <c r="XP46" s="69"/>
      <c r="XQ46" s="69"/>
      <c r="XR46" s="69"/>
      <c r="XS46" s="69"/>
      <c r="XT46" s="69"/>
      <c r="XU46" s="69"/>
      <c r="XV46" s="69"/>
      <c r="XW46" s="69"/>
      <c r="XX46" s="69"/>
      <c r="XY46" s="69"/>
      <c r="XZ46" s="69"/>
    </row>
    <row r="47" spans="1:650" s="71" customFormat="1" x14ac:dyDescent="0.2">
      <c r="A47" s="9"/>
      <c r="B47" s="8" t="s">
        <v>85</v>
      </c>
      <c r="C47" s="10" t="s">
        <v>10</v>
      </c>
      <c r="D47" s="11">
        <v>12.41</v>
      </c>
      <c r="E47" s="12">
        <v>560</v>
      </c>
      <c r="F47" s="15">
        <f t="shared" si="0"/>
        <v>6949.6</v>
      </c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  <c r="OY47" s="69"/>
      <c r="OZ47" s="69"/>
      <c r="PA47" s="69"/>
      <c r="PB47" s="69"/>
      <c r="PC47" s="69"/>
      <c r="PD47" s="69"/>
      <c r="PE47" s="69"/>
      <c r="PF47" s="69"/>
      <c r="PG47" s="69"/>
      <c r="PH47" s="69"/>
      <c r="PI47" s="69"/>
      <c r="PJ47" s="69"/>
      <c r="PK47" s="69"/>
      <c r="PL47" s="69"/>
      <c r="PM47" s="69"/>
      <c r="PN47" s="69"/>
      <c r="PO47" s="69"/>
      <c r="PP47" s="69"/>
      <c r="PQ47" s="69"/>
      <c r="PR47" s="69"/>
      <c r="PS47" s="69"/>
      <c r="PT47" s="69"/>
      <c r="PU47" s="69"/>
      <c r="PV47" s="69"/>
      <c r="PW47" s="69"/>
      <c r="PX47" s="69"/>
      <c r="PY47" s="69"/>
      <c r="PZ47" s="69"/>
      <c r="QA47" s="69"/>
      <c r="QB47" s="69"/>
      <c r="QC47" s="69"/>
      <c r="QD47" s="69"/>
      <c r="QE47" s="69"/>
      <c r="QF47" s="69"/>
      <c r="QG47" s="69"/>
      <c r="QH47" s="69"/>
      <c r="QI47" s="69"/>
      <c r="QJ47" s="69"/>
      <c r="QK47" s="69"/>
      <c r="QL47" s="69"/>
      <c r="QM47" s="69"/>
      <c r="QN47" s="69"/>
      <c r="QO47" s="69"/>
      <c r="QP47" s="69"/>
      <c r="QQ47" s="69"/>
      <c r="QR47" s="69"/>
      <c r="QS47" s="69"/>
      <c r="QT47" s="69"/>
      <c r="QU47" s="69"/>
      <c r="QV47" s="69"/>
      <c r="QW47" s="69"/>
      <c r="QX47" s="69"/>
      <c r="QY47" s="69"/>
      <c r="QZ47" s="69"/>
      <c r="RA47" s="69"/>
      <c r="RB47" s="69"/>
      <c r="RC47" s="69"/>
      <c r="RD47" s="69"/>
      <c r="RE47" s="69"/>
      <c r="RF47" s="69"/>
      <c r="RG47" s="69"/>
      <c r="RH47" s="69"/>
      <c r="RI47" s="69"/>
      <c r="RJ47" s="69"/>
      <c r="RK47" s="69"/>
      <c r="RL47" s="69"/>
      <c r="RM47" s="69"/>
      <c r="RN47" s="69"/>
      <c r="RO47" s="69"/>
      <c r="RP47" s="69"/>
      <c r="RQ47" s="69"/>
      <c r="RR47" s="69"/>
      <c r="RS47" s="69"/>
      <c r="RT47" s="69"/>
      <c r="RU47" s="69"/>
      <c r="RV47" s="69"/>
      <c r="RW47" s="69"/>
      <c r="RX47" s="69"/>
      <c r="RY47" s="69"/>
      <c r="RZ47" s="69"/>
      <c r="SA47" s="69"/>
      <c r="SB47" s="69"/>
      <c r="SC47" s="69"/>
      <c r="SD47" s="69"/>
      <c r="SE47" s="69"/>
      <c r="SF47" s="69"/>
      <c r="SG47" s="69"/>
      <c r="SH47" s="69"/>
      <c r="SI47" s="69"/>
      <c r="SJ47" s="69"/>
      <c r="SK47" s="69"/>
      <c r="SL47" s="69"/>
      <c r="SM47" s="69"/>
      <c r="SN47" s="69"/>
      <c r="SO47" s="69"/>
      <c r="SP47" s="69"/>
      <c r="SQ47" s="69"/>
      <c r="SR47" s="69"/>
      <c r="SS47" s="69"/>
      <c r="ST47" s="69"/>
      <c r="SU47" s="69"/>
      <c r="SV47" s="69"/>
      <c r="SW47" s="69"/>
      <c r="SX47" s="69"/>
      <c r="SY47" s="69"/>
      <c r="SZ47" s="69"/>
      <c r="TA47" s="69"/>
      <c r="TB47" s="69"/>
      <c r="TC47" s="69"/>
      <c r="TD47" s="69"/>
      <c r="TE47" s="69"/>
      <c r="TF47" s="69"/>
      <c r="TG47" s="69"/>
      <c r="TH47" s="69"/>
      <c r="TI47" s="69"/>
      <c r="TJ47" s="69"/>
      <c r="TK47" s="69"/>
      <c r="TL47" s="69"/>
      <c r="TM47" s="69"/>
      <c r="TN47" s="69"/>
      <c r="TO47" s="69"/>
      <c r="TP47" s="69"/>
      <c r="TQ47" s="69"/>
      <c r="TR47" s="69"/>
      <c r="TS47" s="69"/>
      <c r="TT47" s="69"/>
      <c r="TU47" s="69"/>
      <c r="TV47" s="69"/>
      <c r="TW47" s="69"/>
      <c r="TX47" s="69"/>
      <c r="TY47" s="69"/>
      <c r="TZ47" s="69"/>
      <c r="UA47" s="69"/>
      <c r="UB47" s="69"/>
      <c r="UC47" s="69"/>
      <c r="UD47" s="69"/>
      <c r="UE47" s="69"/>
      <c r="UF47" s="69"/>
      <c r="UG47" s="69"/>
      <c r="UH47" s="69"/>
      <c r="UI47" s="69"/>
      <c r="UJ47" s="69"/>
      <c r="UK47" s="69"/>
      <c r="UL47" s="69"/>
      <c r="UM47" s="69"/>
      <c r="UN47" s="69"/>
      <c r="UO47" s="69"/>
      <c r="UP47" s="69"/>
      <c r="UQ47" s="69"/>
      <c r="UR47" s="69"/>
      <c r="US47" s="69"/>
      <c r="UT47" s="69"/>
      <c r="UU47" s="69"/>
      <c r="UV47" s="69"/>
      <c r="UW47" s="69"/>
      <c r="UX47" s="69"/>
      <c r="UY47" s="69"/>
      <c r="UZ47" s="69"/>
      <c r="VA47" s="69"/>
      <c r="VB47" s="69"/>
      <c r="VC47" s="69"/>
      <c r="VD47" s="69"/>
      <c r="VE47" s="69"/>
      <c r="VF47" s="69"/>
      <c r="VG47" s="69"/>
      <c r="VH47" s="69"/>
      <c r="VI47" s="69"/>
      <c r="VJ47" s="69"/>
      <c r="VK47" s="69"/>
      <c r="VL47" s="69"/>
      <c r="VM47" s="69"/>
      <c r="VN47" s="69"/>
      <c r="VO47" s="69"/>
      <c r="VP47" s="69"/>
      <c r="VQ47" s="69"/>
      <c r="VR47" s="69"/>
      <c r="VS47" s="69"/>
      <c r="VT47" s="69"/>
      <c r="VU47" s="69"/>
      <c r="VV47" s="69"/>
      <c r="VW47" s="69"/>
      <c r="VX47" s="69"/>
      <c r="VY47" s="69"/>
      <c r="VZ47" s="69"/>
      <c r="WA47" s="69"/>
      <c r="WB47" s="69"/>
      <c r="WC47" s="69"/>
      <c r="WD47" s="69"/>
      <c r="WE47" s="69"/>
      <c r="WF47" s="69"/>
      <c r="WG47" s="69"/>
      <c r="WH47" s="69"/>
      <c r="WI47" s="69"/>
      <c r="WJ47" s="69"/>
      <c r="WK47" s="69"/>
      <c r="WL47" s="69"/>
      <c r="WM47" s="69"/>
      <c r="WN47" s="69"/>
      <c r="WO47" s="69"/>
      <c r="WP47" s="69"/>
      <c r="WQ47" s="69"/>
      <c r="WR47" s="69"/>
      <c r="WS47" s="69"/>
      <c r="WT47" s="69"/>
      <c r="WU47" s="69"/>
      <c r="WV47" s="69"/>
      <c r="WW47" s="69"/>
      <c r="WX47" s="69"/>
      <c r="WY47" s="69"/>
      <c r="WZ47" s="69"/>
      <c r="XA47" s="69"/>
      <c r="XB47" s="69"/>
      <c r="XC47" s="69"/>
      <c r="XD47" s="69"/>
      <c r="XE47" s="69"/>
      <c r="XF47" s="69"/>
      <c r="XG47" s="69"/>
      <c r="XH47" s="69"/>
      <c r="XI47" s="69"/>
      <c r="XJ47" s="69"/>
      <c r="XK47" s="69"/>
      <c r="XL47" s="69"/>
      <c r="XM47" s="69"/>
      <c r="XN47" s="69"/>
      <c r="XO47" s="69"/>
      <c r="XP47" s="69"/>
      <c r="XQ47" s="69"/>
      <c r="XR47" s="69"/>
      <c r="XS47" s="69"/>
      <c r="XT47" s="69"/>
      <c r="XU47" s="69"/>
      <c r="XV47" s="69"/>
      <c r="XW47" s="69"/>
      <c r="XX47" s="69"/>
      <c r="XY47" s="69"/>
      <c r="XZ47" s="69"/>
    </row>
    <row r="48" spans="1:650" s="71" customFormat="1" x14ac:dyDescent="0.2">
      <c r="A48" s="9"/>
      <c r="B48" s="8" t="s">
        <v>86</v>
      </c>
      <c r="C48" s="10" t="s">
        <v>10</v>
      </c>
      <c r="D48" s="11">
        <v>12.41</v>
      </c>
      <c r="E48" s="12">
        <v>360</v>
      </c>
      <c r="F48" s="15">
        <f t="shared" si="0"/>
        <v>4467.6000000000004</v>
      </c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  <c r="OY48" s="69"/>
      <c r="OZ48" s="69"/>
      <c r="PA48" s="69"/>
      <c r="PB48" s="69"/>
      <c r="PC48" s="69"/>
      <c r="PD48" s="69"/>
      <c r="PE48" s="69"/>
      <c r="PF48" s="69"/>
      <c r="PG48" s="69"/>
      <c r="PH48" s="69"/>
      <c r="PI48" s="69"/>
      <c r="PJ48" s="69"/>
      <c r="PK48" s="69"/>
      <c r="PL48" s="69"/>
      <c r="PM48" s="69"/>
      <c r="PN48" s="69"/>
      <c r="PO48" s="69"/>
      <c r="PP48" s="69"/>
      <c r="PQ48" s="69"/>
      <c r="PR48" s="69"/>
      <c r="PS48" s="69"/>
      <c r="PT48" s="69"/>
      <c r="PU48" s="69"/>
      <c r="PV48" s="69"/>
      <c r="PW48" s="69"/>
      <c r="PX48" s="69"/>
      <c r="PY48" s="69"/>
      <c r="PZ48" s="69"/>
      <c r="QA48" s="69"/>
      <c r="QB48" s="69"/>
      <c r="QC48" s="69"/>
      <c r="QD48" s="69"/>
      <c r="QE48" s="69"/>
      <c r="QF48" s="69"/>
      <c r="QG48" s="69"/>
      <c r="QH48" s="69"/>
      <c r="QI48" s="69"/>
      <c r="QJ48" s="69"/>
      <c r="QK48" s="69"/>
      <c r="QL48" s="69"/>
      <c r="QM48" s="69"/>
      <c r="QN48" s="69"/>
      <c r="QO48" s="69"/>
      <c r="QP48" s="69"/>
      <c r="QQ48" s="69"/>
      <c r="QR48" s="69"/>
      <c r="QS48" s="69"/>
      <c r="QT48" s="69"/>
      <c r="QU48" s="69"/>
      <c r="QV48" s="69"/>
      <c r="QW48" s="69"/>
      <c r="QX48" s="69"/>
      <c r="QY48" s="69"/>
      <c r="QZ48" s="69"/>
      <c r="RA48" s="69"/>
      <c r="RB48" s="69"/>
      <c r="RC48" s="69"/>
      <c r="RD48" s="69"/>
      <c r="RE48" s="69"/>
      <c r="RF48" s="69"/>
      <c r="RG48" s="69"/>
      <c r="RH48" s="69"/>
      <c r="RI48" s="69"/>
      <c r="RJ48" s="69"/>
      <c r="RK48" s="69"/>
      <c r="RL48" s="69"/>
      <c r="RM48" s="69"/>
      <c r="RN48" s="69"/>
      <c r="RO48" s="69"/>
      <c r="RP48" s="69"/>
      <c r="RQ48" s="69"/>
      <c r="RR48" s="69"/>
      <c r="RS48" s="69"/>
      <c r="RT48" s="69"/>
      <c r="RU48" s="69"/>
      <c r="RV48" s="69"/>
      <c r="RW48" s="69"/>
      <c r="RX48" s="69"/>
      <c r="RY48" s="69"/>
      <c r="RZ48" s="69"/>
      <c r="SA48" s="69"/>
      <c r="SB48" s="69"/>
      <c r="SC48" s="69"/>
      <c r="SD48" s="69"/>
      <c r="SE48" s="69"/>
      <c r="SF48" s="69"/>
      <c r="SG48" s="69"/>
      <c r="SH48" s="69"/>
      <c r="SI48" s="69"/>
      <c r="SJ48" s="69"/>
      <c r="SK48" s="69"/>
      <c r="SL48" s="69"/>
      <c r="SM48" s="69"/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69"/>
      <c r="TB48" s="69"/>
      <c r="TC48" s="69"/>
      <c r="TD48" s="69"/>
      <c r="TE48" s="69"/>
      <c r="TF48" s="69"/>
      <c r="TG48" s="69"/>
      <c r="TH48" s="69"/>
      <c r="TI48" s="69"/>
      <c r="TJ48" s="69"/>
      <c r="TK48" s="69"/>
      <c r="TL48" s="69"/>
      <c r="TM48" s="69"/>
      <c r="TN48" s="69"/>
      <c r="TO48" s="69"/>
      <c r="TP48" s="69"/>
      <c r="TQ48" s="69"/>
      <c r="TR48" s="69"/>
      <c r="TS48" s="69"/>
      <c r="TT48" s="69"/>
      <c r="TU48" s="69"/>
      <c r="TV48" s="69"/>
      <c r="TW48" s="69"/>
      <c r="TX48" s="69"/>
      <c r="TY48" s="69"/>
      <c r="TZ48" s="69"/>
      <c r="UA48" s="69"/>
      <c r="UB48" s="69"/>
      <c r="UC48" s="69"/>
      <c r="UD48" s="69"/>
      <c r="UE48" s="69"/>
      <c r="UF48" s="69"/>
      <c r="UG48" s="69"/>
      <c r="UH48" s="69"/>
      <c r="UI48" s="69"/>
      <c r="UJ48" s="69"/>
      <c r="UK48" s="69"/>
      <c r="UL48" s="69"/>
      <c r="UM48" s="69"/>
      <c r="UN48" s="69"/>
      <c r="UO48" s="69"/>
      <c r="UP48" s="69"/>
      <c r="UQ48" s="69"/>
      <c r="UR48" s="69"/>
      <c r="US48" s="69"/>
      <c r="UT48" s="69"/>
      <c r="UU48" s="69"/>
      <c r="UV48" s="69"/>
      <c r="UW48" s="69"/>
      <c r="UX48" s="69"/>
      <c r="UY48" s="69"/>
      <c r="UZ48" s="69"/>
      <c r="VA48" s="69"/>
      <c r="VB48" s="69"/>
      <c r="VC48" s="69"/>
      <c r="VD48" s="69"/>
      <c r="VE48" s="69"/>
      <c r="VF48" s="69"/>
      <c r="VG48" s="69"/>
      <c r="VH48" s="69"/>
      <c r="VI48" s="69"/>
      <c r="VJ48" s="69"/>
      <c r="VK48" s="69"/>
      <c r="VL48" s="69"/>
      <c r="VM48" s="69"/>
      <c r="VN48" s="69"/>
      <c r="VO48" s="69"/>
      <c r="VP48" s="69"/>
      <c r="VQ48" s="69"/>
      <c r="VR48" s="69"/>
      <c r="VS48" s="69"/>
      <c r="VT48" s="69"/>
      <c r="VU48" s="69"/>
      <c r="VV48" s="69"/>
      <c r="VW48" s="69"/>
      <c r="VX48" s="69"/>
      <c r="VY48" s="69"/>
      <c r="VZ48" s="69"/>
      <c r="WA48" s="69"/>
      <c r="WB48" s="69"/>
      <c r="WC48" s="69"/>
      <c r="WD48" s="69"/>
      <c r="WE48" s="69"/>
      <c r="WF48" s="69"/>
      <c r="WG48" s="69"/>
      <c r="WH48" s="69"/>
      <c r="WI48" s="69"/>
      <c r="WJ48" s="69"/>
      <c r="WK48" s="69"/>
      <c r="WL48" s="69"/>
      <c r="WM48" s="69"/>
      <c r="WN48" s="69"/>
      <c r="WO48" s="69"/>
      <c r="WP48" s="69"/>
      <c r="WQ48" s="69"/>
      <c r="WR48" s="69"/>
      <c r="WS48" s="69"/>
      <c r="WT48" s="69"/>
      <c r="WU48" s="69"/>
      <c r="WV48" s="69"/>
      <c r="WW48" s="69"/>
      <c r="WX48" s="69"/>
      <c r="WY48" s="69"/>
      <c r="WZ48" s="69"/>
      <c r="XA48" s="69"/>
      <c r="XB48" s="69"/>
      <c r="XC48" s="69"/>
      <c r="XD48" s="69"/>
      <c r="XE48" s="69"/>
      <c r="XF48" s="69"/>
      <c r="XG48" s="69"/>
      <c r="XH48" s="69"/>
      <c r="XI48" s="69"/>
      <c r="XJ48" s="69"/>
      <c r="XK48" s="69"/>
      <c r="XL48" s="69"/>
      <c r="XM48" s="69"/>
      <c r="XN48" s="69"/>
      <c r="XO48" s="69"/>
      <c r="XP48" s="69"/>
      <c r="XQ48" s="69"/>
      <c r="XR48" s="69"/>
      <c r="XS48" s="69"/>
      <c r="XT48" s="69"/>
      <c r="XU48" s="69"/>
      <c r="XV48" s="69"/>
      <c r="XW48" s="69"/>
      <c r="XX48" s="69"/>
      <c r="XY48" s="69"/>
      <c r="XZ48" s="69"/>
    </row>
    <row r="49" spans="1:650" s="71" customFormat="1" ht="16" x14ac:dyDescent="0.2">
      <c r="A49" s="9"/>
      <c r="B49" s="55" t="s">
        <v>87</v>
      </c>
      <c r="C49" s="10" t="s">
        <v>10</v>
      </c>
      <c r="D49" s="11">
        <v>12.41</v>
      </c>
      <c r="E49" s="12">
        <v>540</v>
      </c>
      <c r="F49" s="15">
        <f t="shared" si="0"/>
        <v>6701.4</v>
      </c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  <c r="OY49" s="69"/>
      <c r="OZ49" s="69"/>
      <c r="PA49" s="69"/>
      <c r="PB49" s="69"/>
      <c r="PC49" s="69"/>
      <c r="PD49" s="69"/>
      <c r="PE49" s="69"/>
      <c r="PF49" s="69"/>
      <c r="PG49" s="69"/>
      <c r="PH49" s="69"/>
      <c r="PI49" s="69"/>
      <c r="PJ49" s="69"/>
      <c r="PK49" s="69"/>
      <c r="PL49" s="69"/>
      <c r="PM49" s="69"/>
      <c r="PN49" s="69"/>
      <c r="PO49" s="69"/>
      <c r="PP49" s="69"/>
      <c r="PQ49" s="69"/>
      <c r="PR49" s="69"/>
      <c r="PS49" s="69"/>
      <c r="PT49" s="69"/>
      <c r="PU49" s="69"/>
      <c r="PV49" s="69"/>
      <c r="PW49" s="69"/>
      <c r="PX49" s="69"/>
      <c r="PY49" s="69"/>
      <c r="PZ49" s="69"/>
      <c r="QA49" s="69"/>
      <c r="QB49" s="69"/>
      <c r="QC49" s="69"/>
      <c r="QD49" s="69"/>
      <c r="QE49" s="69"/>
      <c r="QF49" s="69"/>
      <c r="QG49" s="69"/>
      <c r="QH49" s="69"/>
      <c r="QI49" s="69"/>
      <c r="QJ49" s="69"/>
      <c r="QK49" s="69"/>
      <c r="QL49" s="69"/>
      <c r="QM49" s="69"/>
      <c r="QN49" s="69"/>
      <c r="QO49" s="69"/>
      <c r="QP49" s="69"/>
      <c r="QQ49" s="69"/>
      <c r="QR49" s="69"/>
      <c r="QS49" s="69"/>
      <c r="QT49" s="69"/>
      <c r="QU49" s="69"/>
      <c r="QV49" s="69"/>
      <c r="QW49" s="69"/>
      <c r="QX49" s="69"/>
      <c r="QY49" s="69"/>
      <c r="QZ49" s="69"/>
      <c r="RA49" s="69"/>
      <c r="RB49" s="69"/>
      <c r="RC49" s="69"/>
      <c r="RD49" s="69"/>
      <c r="RE49" s="69"/>
      <c r="RF49" s="69"/>
      <c r="RG49" s="69"/>
      <c r="RH49" s="69"/>
      <c r="RI49" s="69"/>
      <c r="RJ49" s="69"/>
      <c r="RK49" s="69"/>
      <c r="RL49" s="69"/>
      <c r="RM49" s="69"/>
      <c r="RN49" s="69"/>
      <c r="RO49" s="69"/>
      <c r="RP49" s="69"/>
      <c r="RQ49" s="69"/>
      <c r="RR49" s="69"/>
      <c r="RS49" s="69"/>
      <c r="RT49" s="69"/>
      <c r="RU49" s="69"/>
      <c r="RV49" s="69"/>
      <c r="RW49" s="69"/>
      <c r="RX49" s="69"/>
      <c r="RY49" s="69"/>
      <c r="RZ49" s="69"/>
      <c r="SA49" s="69"/>
      <c r="SB49" s="69"/>
      <c r="SC49" s="69"/>
      <c r="SD49" s="69"/>
      <c r="SE49" s="69"/>
      <c r="SF49" s="69"/>
      <c r="SG49" s="69"/>
      <c r="SH49" s="69"/>
      <c r="SI49" s="69"/>
      <c r="SJ49" s="69"/>
      <c r="SK49" s="69"/>
      <c r="SL49" s="69"/>
      <c r="SM49" s="69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69"/>
      <c r="TB49" s="69"/>
      <c r="TC49" s="69"/>
      <c r="TD49" s="69"/>
      <c r="TE49" s="69"/>
      <c r="TF49" s="69"/>
      <c r="TG49" s="69"/>
      <c r="TH49" s="69"/>
      <c r="TI49" s="69"/>
      <c r="TJ49" s="69"/>
      <c r="TK49" s="69"/>
      <c r="TL49" s="69"/>
      <c r="TM49" s="69"/>
      <c r="TN49" s="69"/>
      <c r="TO49" s="69"/>
      <c r="TP49" s="69"/>
      <c r="TQ49" s="69"/>
      <c r="TR49" s="69"/>
      <c r="TS49" s="69"/>
      <c r="TT49" s="69"/>
      <c r="TU49" s="69"/>
      <c r="TV49" s="69"/>
      <c r="TW49" s="69"/>
      <c r="TX49" s="69"/>
      <c r="TY49" s="69"/>
      <c r="TZ49" s="69"/>
      <c r="UA49" s="69"/>
      <c r="UB49" s="69"/>
      <c r="UC49" s="69"/>
      <c r="UD49" s="69"/>
      <c r="UE49" s="69"/>
      <c r="UF49" s="69"/>
      <c r="UG49" s="69"/>
      <c r="UH49" s="69"/>
      <c r="UI49" s="69"/>
      <c r="UJ49" s="69"/>
      <c r="UK49" s="69"/>
      <c r="UL49" s="69"/>
      <c r="UM49" s="69"/>
      <c r="UN49" s="69"/>
      <c r="UO49" s="69"/>
      <c r="UP49" s="69"/>
      <c r="UQ49" s="69"/>
      <c r="UR49" s="69"/>
      <c r="US49" s="69"/>
      <c r="UT49" s="69"/>
      <c r="UU49" s="69"/>
      <c r="UV49" s="69"/>
      <c r="UW49" s="69"/>
      <c r="UX49" s="69"/>
      <c r="UY49" s="69"/>
      <c r="UZ49" s="69"/>
      <c r="VA49" s="69"/>
      <c r="VB49" s="69"/>
      <c r="VC49" s="69"/>
      <c r="VD49" s="69"/>
      <c r="VE49" s="69"/>
      <c r="VF49" s="69"/>
      <c r="VG49" s="69"/>
      <c r="VH49" s="69"/>
      <c r="VI49" s="69"/>
      <c r="VJ49" s="69"/>
      <c r="VK49" s="69"/>
      <c r="VL49" s="69"/>
      <c r="VM49" s="69"/>
      <c r="VN49" s="69"/>
      <c r="VO49" s="69"/>
      <c r="VP49" s="69"/>
      <c r="VQ49" s="69"/>
      <c r="VR49" s="69"/>
      <c r="VS49" s="69"/>
      <c r="VT49" s="69"/>
      <c r="VU49" s="69"/>
      <c r="VV49" s="69"/>
      <c r="VW49" s="69"/>
      <c r="VX49" s="69"/>
      <c r="VY49" s="69"/>
      <c r="VZ49" s="69"/>
      <c r="WA49" s="69"/>
      <c r="WB49" s="69"/>
      <c r="WC49" s="69"/>
      <c r="WD49" s="69"/>
      <c r="WE49" s="69"/>
      <c r="WF49" s="69"/>
      <c r="WG49" s="69"/>
      <c r="WH49" s="69"/>
      <c r="WI49" s="69"/>
      <c r="WJ49" s="69"/>
      <c r="WK49" s="69"/>
      <c r="WL49" s="69"/>
      <c r="WM49" s="69"/>
      <c r="WN49" s="69"/>
      <c r="WO49" s="69"/>
      <c r="WP49" s="69"/>
      <c r="WQ49" s="69"/>
      <c r="WR49" s="69"/>
      <c r="WS49" s="69"/>
      <c r="WT49" s="69"/>
      <c r="WU49" s="69"/>
      <c r="WV49" s="69"/>
      <c r="WW49" s="69"/>
      <c r="WX49" s="69"/>
      <c r="WY49" s="69"/>
      <c r="WZ49" s="69"/>
      <c r="XA49" s="69"/>
      <c r="XB49" s="69"/>
      <c r="XC49" s="69"/>
      <c r="XD49" s="69"/>
      <c r="XE49" s="69"/>
      <c r="XF49" s="69"/>
      <c r="XG49" s="69"/>
      <c r="XH49" s="69"/>
      <c r="XI49" s="69"/>
      <c r="XJ49" s="69"/>
      <c r="XK49" s="69"/>
      <c r="XL49" s="69"/>
      <c r="XM49" s="69"/>
      <c r="XN49" s="69"/>
      <c r="XO49" s="69"/>
      <c r="XP49" s="69"/>
      <c r="XQ49" s="69"/>
      <c r="XR49" s="69"/>
      <c r="XS49" s="69"/>
      <c r="XT49" s="69"/>
      <c r="XU49" s="69"/>
      <c r="XV49" s="69"/>
      <c r="XW49" s="69"/>
      <c r="XX49" s="69"/>
      <c r="XY49" s="69"/>
      <c r="XZ49" s="69"/>
    </row>
    <row r="50" spans="1:650" s="71" customFormat="1" x14ac:dyDescent="0.2">
      <c r="A50" s="9"/>
      <c r="B50" s="8" t="s">
        <v>88</v>
      </c>
      <c r="C50" s="10" t="s">
        <v>3</v>
      </c>
      <c r="D50" s="11">
        <v>4.2</v>
      </c>
      <c r="E50" s="12">
        <v>260</v>
      </c>
      <c r="F50" s="15">
        <f t="shared" si="0"/>
        <v>1092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  <c r="OY50" s="69"/>
      <c r="OZ50" s="69"/>
      <c r="PA50" s="69"/>
      <c r="PB50" s="69"/>
      <c r="PC50" s="69"/>
      <c r="PD50" s="69"/>
      <c r="PE50" s="69"/>
      <c r="PF50" s="69"/>
      <c r="PG50" s="69"/>
      <c r="PH50" s="69"/>
      <c r="PI50" s="69"/>
      <c r="PJ50" s="69"/>
      <c r="PK50" s="69"/>
      <c r="PL50" s="69"/>
      <c r="PM50" s="69"/>
      <c r="PN50" s="69"/>
      <c r="PO50" s="69"/>
      <c r="PP50" s="69"/>
      <c r="PQ50" s="69"/>
      <c r="PR50" s="69"/>
      <c r="PS50" s="69"/>
      <c r="PT50" s="69"/>
      <c r="PU50" s="69"/>
      <c r="PV50" s="69"/>
      <c r="PW50" s="69"/>
      <c r="PX50" s="69"/>
      <c r="PY50" s="69"/>
      <c r="PZ50" s="69"/>
      <c r="QA50" s="69"/>
      <c r="QB50" s="69"/>
      <c r="QC50" s="69"/>
      <c r="QD50" s="69"/>
      <c r="QE50" s="69"/>
      <c r="QF50" s="69"/>
      <c r="QG50" s="69"/>
      <c r="QH50" s="69"/>
      <c r="QI50" s="69"/>
      <c r="QJ50" s="69"/>
      <c r="QK50" s="69"/>
      <c r="QL50" s="69"/>
      <c r="QM50" s="69"/>
      <c r="QN50" s="69"/>
      <c r="QO50" s="69"/>
      <c r="QP50" s="69"/>
      <c r="QQ50" s="69"/>
      <c r="QR50" s="69"/>
      <c r="QS50" s="69"/>
      <c r="QT50" s="69"/>
      <c r="QU50" s="69"/>
      <c r="QV50" s="69"/>
      <c r="QW50" s="69"/>
      <c r="QX50" s="69"/>
      <c r="QY50" s="69"/>
      <c r="QZ50" s="69"/>
      <c r="RA50" s="69"/>
      <c r="RB50" s="69"/>
      <c r="RC50" s="69"/>
      <c r="RD50" s="69"/>
      <c r="RE50" s="69"/>
      <c r="RF50" s="69"/>
      <c r="RG50" s="69"/>
      <c r="RH50" s="69"/>
      <c r="RI50" s="69"/>
      <c r="RJ50" s="69"/>
      <c r="RK50" s="69"/>
      <c r="RL50" s="69"/>
      <c r="RM50" s="69"/>
      <c r="RN50" s="69"/>
      <c r="RO50" s="69"/>
      <c r="RP50" s="69"/>
      <c r="RQ50" s="69"/>
      <c r="RR50" s="69"/>
      <c r="RS50" s="69"/>
      <c r="RT50" s="69"/>
      <c r="RU50" s="69"/>
      <c r="RV50" s="69"/>
      <c r="RW50" s="69"/>
      <c r="RX50" s="69"/>
      <c r="RY50" s="69"/>
      <c r="RZ50" s="69"/>
      <c r="SA50" s="69"/>
      <c r="SB50" s="69"/>
      <c r="SC50" s="69"/>
      <c r="SD50" s="69"/>
      <c r="SE50" s="69"/>
      <c r="SF50" s="69"/>
      <c r="SG50" s="69"/>
      <c r="SH50" s="69"/>
      <c r="SI50" s="69"/>
      <c r="SJ50" s="69"/>
      <c r="SK50" s="69"/>
      <c r="SL50" s="69"/>
      <c r="SM50" s="69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69"/>
      <c r="TB50" s="69"/>
      <c r="TC50" s="69"/>
      <c r="TD50" s="69"/>
      <c r="TE50" s="69"/>
      <c r="TF50" s="69"/>
      <c r="TG50" s="69"/>
      <c r="TH50" s="69"/>
      <c r="TI50" s="69"/>
      <c r="TJ50" s="69"/>
      <c r="TK50" s="69"/>
      <c r="TL50" s="69"/>
      <c r="TM50" s="69"/>
      <c r="TN50" s="69"/>
      <c r="TO50" s="69"/>
      <c r="TP50" s="69"/>
      <c r="TQ50" s="69"/>
      <c r="TR50" s="69"/>
      <c r="TS50" s="69"/>
      <c r="TT50" s="69"/>
      <c r="TU50" s="69"/>
      <c r="TV50" s="69"/>
      <c r="TW50" s="69"/>
      <c r="TX50" s="69"/>
      <c r="TY50" s="69"/>
      <c r="TZ50" s="69"/>
      <c r="UA50" s="69"/>
      <c r="UB50" s="69"/>
      <c r="UC50" s="69"/>
      <c r="UD50" s="69"/>
      <c r="UE50" s="69"/>
      <c r="UF50" s="69"/>
      <c r="UG50" s="69"/>
      <c r="UH50" s="69"/>
      <c r="UI50" s="69"/>
      <c r="UJ50" s="69"/>
      <c r="UK50" s="69"/>
      <c r="UL50" s="69"/>
      <c r="UM50" s="69"/>
      <c r="UN50" s="69"/>
      <c r="UO50" s="69"/>
      <c r="UP50" s="69"/>
      <c r="UQ50" s="69"/>
      <c r="UR50" s="69"/>
      <c r="US50" s="69"/>
      <c r="UT50" s="69"/>
      <c r="UU50" s="69"/>
      <c r="UV50" s="69"/>
      <c r="UW50" s="69"/>
      <c r="UX50" s="69"/>
      <c r="UY50" s="69"/>
      <c r="UZ50" s="69"/>
      <c r="VA50" s="69"/>
      <c r="VB50" s="69"/>
      <c r="VC50" s="69"/>
      <c r="VD50" s="69"/>
      <c r="VE50" s="69"/>
      <c r="VF50" s="69"/>
      <c r="VG50" s="69"/>
      <c r="VH50" s="69"/>
      <c r="VI50" s="69"/>
      <c r="VJ50" s="69"/>
      <c r="VK50" s="69"/>
      <c r="VL50" s="69"/>
      <c r="VM50" s="69"/>
      <c r="VN50" s="69"/>
      <c r="VO50" s="69"/>
      <c r="VP50" s="69"/>
      <c r="VQ50" s="69"/>
      <c r="VR50" s="69"/>
      <c r="VS50" s="69"/>
      <c r="VT50" s="69"/>
      <c r="VU50" s="69"/>
      <c r="VV50" s="69"/>
      <c r="VW50" s="69"/>
      <c r="VX50" s="69"/>
      <c r="VY50" s="69"/>
      <c r="VZ50" s="69"/>
      <c r="WA50" s="69"/>
      <c r="WB50" s="69"/>
      <c r="WC50" s="69"/>
      <c r="WD50" s="69"/>
      <c r="WE50" s="69"/>
      <c r="WF50" s="69"/>
      <c r="WG50" s="69"/>
      <c r="WH50" s="69"/>
      <c r="WI50" s="69"/>
      <c r="WJ50" s="69"/>
      <c r="WK50" s="69"/>
      <c r="WL50" s="69"/>
      <c r="WM50" s="69"/>
      <c r="WN50" s="69"/>
      <c r="WO50" s="69"/>
      <c r="WP50" s="69"/>
      <c r="WQ50" s="69"/>
      <c r="WR50" s="69"/>
      <c r="WS50" s="69"/>
      <c r="WT50" s="69"/>
      <c r="WU50" s="69"/>
      <c r="WV50" s="69"/>
      <c r="WW50" s="69"/>
      <c r="WX50" s="69"/>
      <c r="WY50" s="69"/>
      <c r="WZ50" s="69"/>
      <c r="XA50" s="69"/>
      <c r="XB50" s="69"/>
      <c r="XC50" s="69"/>
      <c r="XD50" s="69"/>
      <c r="XE50" s="69"/>
      <c r="XF50" s="69"/>
      <c r="XG50" s="69"/>
      <c r="XH50" s="69"/>
      <c r="XI50" s="69"/>
      <c r="XJ50" s="69"/>
      <c r="XK50" s="69"/>
      <c r="XL50" s="69"/>
      <c r="XM50" s="69"/>
      <c r="XN50" s="69"/>
      <c r="XO50" s="69"/>
      <c r="XP50" s="69"/>
      <c r="XQ50" s="69"/>
      <c r="XR50" s="69"/>
      <c r="XS50" s="69"/>
      <c r="XT50" s="69"/>
      <c r="XU50" s="69"/>
      <c r="XV50" s="69"/>
      <c r="XW50" s="69"/>
      <c r="XX50" s="69"/>
      <c r="XY50" s="69"/>
      <c r="XZ50" s="69"/>
    </row>
    <row r="51" spans="1:650" s="71" customFormat="1" x14ac:dyDescent="0.2">
      <c r="A51" s="9"/>
      <c r="B51" s="8" t="s">
        <v>89</v>
      </c>
      <c r="C51" s="10" t="s">
        <v>3</v>
      </c>
      <c r="D51" s="11">
        <v>4.2</v>
      </c>
      <c r="E51" s="12">
        <v>440</v>
      </c>
      <c r="F51" s="15">
        <f t="shared" si="0"/>
        <v>1848</v>
      </c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  <c r="OY51" s="69"/>
      <c r="OZ51" s="69"/>
      <c r="PA51" s="69"/>
      <c r="PB51" s="69"/>
      <c r="PC51" s="69"/>
      <c r="PD51" s="69"/>
      <c r="PE51" s="69"/>
      <c r="PF51" s="69"/>
      <c r="PG51" s="69"/>
      <c r="PH51" s="69"/>
      <c r="PI51" s="69"/>
      <c r="PJ51" s="69"/>
      <c r="PK51" s="69"/>
      <c r="PL51" s="69"/>
      <c r="PM51" s="69"/>
      <c r="PN51" s="69"/>
      <c r="PO51" s="69"/>
      <c r="PP51" s="69"/>
      <c r="PQ51" s="69"/>
      <c r="PR51" s="69"/>
      <c r="PS51" s="69"/>
      <c r="PT51" s="69"/>
      <c r="PU51" s="69"/>
      <c r="PV51" s="69"/>
      <c r="PW51" s="69"/>
      <c r="PX51" s="69"/>
      <c r="PY51" s="69"/>
      <c r="PZ51" s="69"/>
      <c r="QA51" s="69"/>
      <c r="QB51" s="69"/>
      <c r="QC51" s="69"/>
      <c r="QD51" s="69"/>
      <c r="QE51" s="69"/>
      <c r="QF51" s="69"/>
      <c r="QG51" s="69"/>
      <c r="QH51" s="69"/>
      <c r="QI51" s="69"/>
      <c r="QJ51" s="69"/>
      <c r="QK51" s="69"/>
      <c r="QL51" s="69"/>
      <c r="QM51" s="69"/>
      <c r="QN51" s="69"/>
      <c r="QO51" s="69"/>
      <c r="QP51" s="69"/>
      <c r="QQ51" s="69"/>
      <c r="QR51" s="69"/>
      <c r="QS51" s="69"/>
      <c r="QT51" s="69"/>
      <c r="QU51" s="69"/>
      <c r="QV51" s="69"/>
      <c r="QW51" s="69"/>
      <c r="QX51" s="69"/>
      <c r="QY51" s="69"/>
      <c r="QZ51" s="69"/>
      <c r="RA51" s="69"/>
      <c r="RB51" s="69"/>
      <c r="RC51" s="69"/>
      <c r="RD51" s="69"/>
      <c r="RE51" s="69"/>
      <c r="RF51" s="69"/>
      <c r="RG51" s="69"/>
      <c r="RH51" s="69"/>
      <c r="RI51" s="69"/>
      <c r="RJ51" s="69"/>
      <c r="RK51" s="69"/>
      <c r="RL51" s="69"/>
      <c r="RM51" s="69"/>
      <c r="RN51" s="69"/>
      <c r="RO51" s="69"/>
      <c r="RP51" s="69"/>
      <c r="RQ51" s="69"/>
      <c r="RR51" s="69"/>
      <c r="RS51" s="69"/>
      <c r="RT51" s="69"/>
      <c r="RU51" s="69"/>
      <c r="RV51" s="69"/>
      <c r="RW51" s="69"/>
      <c r="RX51" s="69"/>
      <c r="RY51" s="69"/>
      <c r="RZ51" s="69"/>
      <c r="SA51" s="69"/>
      <c r="SB51" s="69"/>
      <c r="SC51" s="69"/>
      <c r="SD51" s="69"/>
      <c r="SE51" s="69"/>
      <c r="SF51" s="69"/>
      <c r="SG51" s="69"/>
      <c r="SH51" s="69"/>
      <c r="SI51" s="69"/>
      <c r="SJ51" s="69"/>
      <c r="SK51" s="69"/>
      <c r="SL51" s="69"/>
      <c r="SM51" s="69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69"/>
      <c r="TB51" s="69"/>
      <c r="TC51" s="69"/>
      <c r="TD51" s="69"/>
      <c r="TE51" s="69"/>
      <c r="TF51" s="69"/>
      <c r="TG51" s="69"/>
      <c r="TH51" s="69"/>
      <c r="TI51" s="69"/>
      <c r="TJ51" s="69"/>
      <c r="TK51" s="69"/>
      <c r="TL51" s="69"/>
      <c r="TM51" s="69"/>
      <c r="TN51" s="69"/>
      <c r="TO51" s="69"/>
      <c r="TP51" s="69"/>
      <c r="TQ51" s="69"/>
      <c r="TR51" s="69"/>
      <c r="TS51" s="69"/>
      <c r="TT51" s="69"/>
      <c r="TU51" s="69"/>
      <c r="TV51" s="69"/>
      <c r="TW51" s="69"/>
      <c r="TX51" s="69"/>
      <c r="TY51" s="69"/>
      <c r="TZ51" s="69"/>
      <c r="UA51" s="69"/>
      <c r="UB51" s="69"/>
      <c r="UC51" s="69"/>
      <c r="UD51" s="69"/>
      <c r="UE51" s="69"/>
      <c r="UF51" s="69"/>
      <c r="UG51" s="69"/>
      <c r="UH51" s="69"/>
      <c r="UI51" s="69"/>
      <c r="UJ51" s="69"/>
      <c r="UK51" s="69"/>
      <c r="UL51" s="69"/>
      <c r="UM51" s="69"/>
      <c r="UN51" s="69"/>
      <c r="UO51" s="69"/>
      <c r="UP51" s="69"/>
      <c r="UQ51" s="69"/>
      <c r="UR51" s="69"/>
      <c r="US51" s="69"/>
      <c r="UT51" s="69"/>
      <c r="UU51" s="69"/>
      <c r="UV51" s="69"/>
      <c r="UW51" s="69"/>
      <c r="UX51" s="69"/>
      <c r="UY51" s="69"/>
      <c r="UZ51" s="69"/>
      <c r="VA51" s="69"/>
      <c r="VB51" s="69"/>
      <c r="VC51" s="69"/>
      <c r="VD51" s="69"/>
      <c r="VE51" s="69"/>
      <c r="VF51" s="69"/>
      <c r="VG51" s="69"/>
      <c r="VH51" s="69"/>
      <c r="VI51" s="69"/>
      <c r="VJ51" s="69"/>
      <c r="VK51" s="69"/>
      <c r="VL51" s="69"/>
      <c r="VM51" s="69"/>
      <c r="VN51" s="69"/>
      <c r="VO51" s="69"/>
      <c r="VP51" s="69"/>
      <c r="VQ51" s="69"/>
      <c r="VR51" s="69"/>
      <c r="VS51" s="69"/>
      <c r="VT51" s="69"/>
      <c r="VU51" s="69"/>
      <c r="VV51" s="69"/>
      <c r="VW51" s="69"/>
      <c r="VX51" s="69"/>
      <c r="VY51" s="69"/>
      <c r="VZ51" s="69"/>
      <c r="WA51" s="69"/>
      <c r="WB51" s="69"/>
      <c r="WC51" s="69"/>
      <c r="WD51" s="69"/>
      <c r="WE51" s="69"/>
      <c r="WF51" s="69"/>
      <c r="WG51" s="69"/>
      <c r="WH51" s="69"/>
      <c r="WI51" s="69"/>
      <c r="WJ51" s="69"/>
      <c r="WK51" s="69"/>
      <c r="WL51" s="69"/>
      <c r="WM51" s="69"/>
      <c r="WN51" s="69"/>
      <c r="WO51" s="69"/>
      <c r="WP51" s="69"/>
      <c r="WQ51" s="69"/>
      <c r="WR51" s="69"/>
      <c r="WS51" s="69"/>
      <c r="WT51" s="69"/>
      <c r="WU51" s="69"/>
      <c r="WV51" s="69"/>
      <c r="WW51" s="69"/>
      <c r="WX51" s="69"/>
      <c r="WY51" s="69"/>
      <c r="WZ51" s="69"/>
      <c r="XA51" s="69"/>
      <c r="XB51" s="69"/>
      <c r="XC51" s="69"/>
      <c r="XD51" s="69"/>
      <c r="XE51" s="69"/>
      <c r="XF51" s="69"/>
      <c r="XG51" s="69"/>
      <c r="XH51" s="69"/>
      <c r="XI51" s="69"/>
      <c r="XJ51" s="69"/>
      <c r="XK51" s="69"/>
      <c r="XL51" s="69"/>
      <c r="XM51" s="69"/>
      <c r="XN51" s="69"/>
      <c r="XO51" s="69"/>
      <c r="XP51" s="69"/>
      <c r="XQ51" s="69"/>
      <c r="XR51" s="69"/>
      <c r="XS51" s="69"/>
      <c r="XT51" s="69"/>
      <c r="XU51" s="69"/>
      <c r="XV51" s="69"/>
      <c r="XW51" s="69"/>
      <c r="XX51" s="69"/>
      <c r="XY51" s="69"/>
      <c r="XZ51" s="69"/>
    </row>
    <row r="52" spans="1:650" s="71" customFormat="1" x14ac:dyDescent="0.2">
      <c r="A52" s="9"/>
      <c r="B52" s="8" t="s">
        <v>90</v>
      </c>
      <c r="C52" s="10" t="s">
        <v>3</v>
      </c>
      <c r="D52" s="11">
        <v>4.2</v>
      </c>
      <c r="E52" s="12">
        <v>480</v>
      </c>
      <c r="F52" s="15">
        <f t="shared" si="0"/>
        <v>2016</v>
      </c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  <c r="OY52" s="69"/>
      <c r="OZ52" s="69"/>
      <c r="PA52" s="69"/>
      <c r="PB52" s="69"/>
      <c r="PC52" s="69"/>
      <c r="PD52" s="69"/>
      <c r="PE52" s="69"/>
      <c r="PF52" s="69"/>
      <c r="PG52" s="69"/>
      <c r="PH52" s="69"/>
      <c r="PI52" s="69"/>
      <c r="PJ52" s="69"/>
      <c r="PK52" s="69"/>
      <c r="PL52" s="69"/>
      <c r="PM52" s="69"/>
      <c r="PN52" s="69"/>
      <c r="PO52" s="69"/>
      <c r="PP52" s="69"/>
      <c r="PQ52" s="69"/>
      <c r="PR52" s="69"/>
      <c r="PS52" s="69"/>
      <c r="PT52" s="69"/>
      <c r="PU52" s="69"/>
      <c r="PV52" s="69"/>
      <c r="PW52" s="69"/>
      <c r="PX52" s="69"/>
      <c r="PY52" s="69"/>
      <c r="PZ52" s="69"/>
      <c r="QA52" s="69"/>
      <c r="QB52" s="69"/>
      <c r="QC52" s="69"/>
      <c r="QD52" s="69"/>
      <c r="QE52" s="69"/>
      <c r="QF52" s="69"/>
      <c r="QG52" s="69"/>
      <c r="QH52" s="69"/>
      <c r="QI52" s="69"/>
      <c r="QJ52" s="69"/>
      <c r="QK52" s="69"/>
      <c r="QL52" s="69"/>
      <c r="QM52" s="69"/>
      <c r="QN52" s="69"/>
      <c r="QO52" s="69"/>
      <c r="QP52" s="69"/>
      <c r="QQ52" s="69"/>
      <c r="QR52" s="69"/>
      <c r="QS52" s="69"/>
      <c r="QT52" s="69"/>
      <c r="QU52" s="69"/>
      <c r="QV52" s="69"/>
      <c r="QW52" s="69"/>
      <c r="QX52" s="69"/>
      <c r="QY52" s="69"/>
      <c r="QZ52" s="69"/>
      <c r="RA52" s="69"/>
      <c r="RB52" s="69"/>
      <c r="RC52" s="69"/>
      <c r="RD52" s="69"/>
      <c r="RE52" s="69"/>
      <c r="RF52" s="69"/>
      <c r="RG52" s="69"/>
      <c r="RH52" s="69"/>
      <c r="RI52" s="69"/>
      <c r="RJ52" s="69"/>
      <c r="RK52" s="69"/>
      <c r="RL52" s="69"/>
      <c r="RM52" s="69"/>
      <c r="RN52" s="69"/>
      <c r="RO52" s="69"/>
      <c r="RP52" s="69"/>
      <c r="RQ52" s="69"/>
      <c r="RR52" s="69"/>
      <c r="RS52" s="69"/>
      <c r="RT52" s="69"/>
      <c r="RU52" s="69"/>
      <c r="RV52" s="69"/>
      <c r="RW52" s="69"/>
      <c r="RX52" s="69"/>
      <c r="RY52" s="69"/>
      <c r="RZ52" s="69"/>
      <c r="SA52" s="69"/>
      <c r="SB52" s="69"/>
      <c r="SC52" s="69"/>
      <c r="SD52" s="69"/>
      <c r="SE52" s="69"/>
      <c r="SF52" s="69"/>
      <c r="SG52" s="69"/>
      <c r="SH52" s="69"/>
      <c r="SI52" s="69"/>
      <c r="SJ52" s="69"/>
      <c r="SK52" s="69"/>
      <c r="SL52" s="69"/>
      <c r="SM52" s="69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69"/>
      <c r="TB52" s="69"/>
      <c r="TC52" s="69"/>
      <c r="TD52" s="69"/>
      <c r="TE52" s="69"/>
      <c r="TF52" s="69"/>
      <c r="TG52" s="69"/>
      <c r="TH52" s="69"/>
      <c r="TI52" s="69"/>
      <c r="TJ52" s="69"/>
      <c r="TK52" s="69"/>
      <c r="TL52" s="69"/>
      <c r="TM52" s="69"/>
      <c r="TN52" s="69"/>
      <c r="TO52" s="69"/>
      <c r="TP52" s="69"/>
      <c r="TQ52" s="69"/>
      <c r="TR52" s="69"/>
      <c r="TS52" s="69"/>
      <c r="TT52" s="69"/>
      <c r="TU52" s="69"/>
      <c r="TV52" s="69"/>
      <c r="TW52" s="69"/>
      <c r="TX52" s="69"/>
      <c r="TY52" s="69"/>
      <c r="TZ52" s="69"/>
      <c r="UA52" s="69"/>
      <c r="UB52" s="69"/>
      <c r="UC52" s="69"/>
      <c r="UD52" s="69"/>
      <c r="UE52" s="69"/>
      <c r="UF52" s="69"/>
      <c r="UG52" s="69"/>
      <c r="UH52" s="69"/>
      <c r="UI52" s="69"/>
      <c r="UJ52" s="69"/>
      <c r="UK52" s="69"/>
      <c r="UL52" s="69"/>
      <c r="UM52" s="69"/>
      <c r="UN52" s="69"/>
      <c r="UO52" s="69"/>
      <c r="UP52" s="69"/>
      <c r="UQ52" s="69"/>
      <c r="UR52" s="69"/>
      <c r="US52" s="69"/>
      <c r="UT52" s="69"/>
      <c r="UU52" s="69"/>
      <c r="UV52" s="69"/>
      <c r="UW52" s="69"/>
      <c r="UX52" s="69"/>
      <c r="UY52" s="69"/>
      <c r="UZ52" s="69"/>
      <c r="VA52" s="69"/>
      <c r="VB52" s="69"/>
      <c r="VC52" s="69"/>
      <c r="VD52" s="69"/>
      <c r="VE52" s="69"/>
      <c r="VF52" s="69"/>
      <c r="VG52" s="69"/>
      <c r="VH52" s="69"/>
      <c r="VI52" s="69"/>
      <c r="VJ52" s="69"/>
      <c r="VK52" s="69"/>
      <c r="VL52" s="69"/>
      <c r="VM52" s="69"/>
      <c r="VN52" s="69"/>
      <c r="VO52" s="69"/>
      <c r="VP52" s="69"/>
      <c r="VQ52" s="69"/>
      <c r="VR52" s="69"/>
      <c r="VS52" s="69"/>
      <c r="VT52" s="69"/>
      <c r="VU52" s="69"/>
      <c r="VV52" s="69"/>
      <c r="VW52" s="69"/>
      <c r="VX52" s="69"/>
      <c r="VY52" s="69"/>
      <c r="VZ52" s="69"/>
      <c r="WA52" s="69"/>
      <c r="WB52" s="69"/>
      <c r="WC52" s="69"/>
      <c r="WD52" s="69"/>
      <c r="WE52" s="69"/>
      <c r="WF52" s="69"/>
      <c r="WG52" s="69"/>
      <c r="WH52" s="69"/>
      <c r="WI52" s="69"/>
      <c r="WJ52" s="69"/>
      <c r="WK52" s="69"/>
      <c r="WL52" s="69"/>
      <c r="WM52" s="69"/>
      <c r="WN52" s="69"/>
      <c r="WO52" s="69"/>
      <c r="WP52" s="69"/>
      <c r="WQ52" s="69"/>
      <c r="WR52" s="69"/>
      <c r="WS52" s="69"/>
      <c r="WT52" s="69"/>
      <c r="WU52" s="69"/>
      <c r="WV52" s="69"/>
      <c r="WW52" s="69"/>
      <c r="WX52" s="69"/>
      <c r="WY52" s="69"/>
      <c r="WZ52" s="69"/>
      <c r="XA52" s="69"/>
      <c r="XB52" s="69"/>
      <c r="XC52" s="69"/>
      <c r="XD52" s="69"/>
      <c r="XE52" s="69"/>
      <c r="XF52" s="69"/>
      <c r="XG52" s="69"/>
      <c r="XH52" s="69"/>
      <c r="XI52" s="69"/>
      <c r="XJ52" s="69"/>
      <c r="XK52" s="69"/>
      <c r="XL52" s="69"/>
      <c r="XM52" s="69"/>
      <c r="XN52" s="69"/>
      <c r="XO52" s="69"/>
      <c r="XP52" s="69"/>
      <c r="XQ52" s="69"/>
      <c r="XR52" s="69"/>
      <c r="XS52" s="69"/>
      <c r="XT52" s="69"/>
      <c r="XU52" s="69"/>
      <c r="XV52" s="69"/>
      <c r="XW52" s="69"/>
      <c r="XX52" s="69"/>
      <c r="XY52" s="69"/>
      <c r="XZ52" s="69"/>
    </row>
    <row r="53" spans="1:650" s="71" customFormat="1" x14ac:dyDescent="0.2">
      <c r="A53" s="9"/>
      <c r="B53" s="8" t="s">
        <v>91</v>
      </c>
      <c r="C53" s="10" t="s">
        <v>3</v>
      </c>
      <c r="D53" s="11">
        <v>4.2</v>
      </c>
      <c r="E53" s="12">
        <v>260</v>
      </c>
      <c r="F53" s="15">
        <f t="shared" si="0"/>
        <v>1092</v>
      </c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  <c r="OY53" s="69"/>
      <c r="OZ53" s="69"/>
      <c r="PA53" s="69"/>
      <c r="PB53" s="69"/>
      <c r="PC53" s="69"/>
      <c r="PD53" s="69"/>
      <c r="PE53" s="69"/>
      <c r="PF53" s="69"/>
      <c r="PG53" s="69"/>
      <c r="PH53" s="69"/>
      <c r="PI53" s="69"/>
      <c r="PJ53" s="69"/>
      <c r="PK53" s="69"/>
      <c r="PL53" s="69"/>
      <c r="PM53" s="69"/>
      <c r="PN53" s="69"/>
      <c r="PO53" s="69"/>
      <c r="PP53" s="69"/>
      <c r="PQ53" s="69"/>
      <c r="PR53" s="69"/>
      <c r="PS53" s="69"/>
      <c r="PT53" s="69"/>
      <c r="PU53" s="69"/>
      <c r="PV53" s="69"/>
      <c r="PW53" s="69"/>
      <c r="PX53" s="69"/>
      <c r="PY53" s="69"/>
      <c r="PZ53" s="69"/>
      <c r="QA53" s="69"/>
      <c r="QB53" s="69"/>
      <c r="QC53" s="69"/>
      <c r="QD53" s="69"/>
      <c r="QE53" s="69"/>
      <c r="QF53" s="69"/>
      <c r="QG53" s="69"/>
      <c r="QH53" s="69"/>
      <c r="QI53" s="69"/>
      <c r="QJ53" s="69"/>
      <c r="QK53" s="69"/>
      <c r="QL53" s="69"/>
      <c r="QM53" s="69"/>
      <c r="QN53" s="69"/>
      <c r="QO53" s="69"/>
      <c r="QP53" s="69"/>
      <c r="QQ53" s="69"/>
      <c r="QR53" s="69"/>
      <c r="QS53" s="69"/>
      <c r="QT53" s="69"/>
      <c r="QU53" s="69"/>
      <c r="QV53" s="69"/>
      <c r="QW53" s="69"/>
      <c r="QX53" s="69"/>
      <c r="QY53" s="69"/>
      <c r="QZ53" s="69"/>
      <c r="RA53" s="69"/>
      <c r="RB53" s="69"/>
      <c r="RC53" s="69"/>
      <c r="RD53" s="69"/>
      <c r="RE53" s="69"/>
      <c r="RF53" s="69"/>
      <c r="RG53" s="69"/>
      <c r="RH53" s="69"/>
      <c r="RI53" s="69"/>
      <c r="RJ53" s="69"/>
      <c r="RK53" s="69"/>
      <c r="RL53" s="69"/>
      <c r="RM53" s="69"/>
      <c r="RN53" s="69"/>
      <c r="RO53" s="69"/>
      <c r="RP53" s="69"/>
      <c r="RQ53" s="69"/>
      <c r="RR53" s="69"/>
      <c r="RS53" s="69"/>
      <c r="RT53" s="69"/>
      <c r="RU53" s="69"/>
      <c r="RV53" s="69"/>
      <c r="RW53" s="69"/>
      <c r="RX53" s="69"/>
      <c r="RY53" s="69"/>
      <c r="RZ53" s="69"/>
      <c r="SA53" s="69"/>
      <c r="SB53" s="69"/>
      <c r="SC53" s="69"/>
      <c r="SD53" s="69"/>
      <c r="SE53" s="69"/>
      <c r="SF53" s="69"/>
      <c r="SG53" s="69"/>
      <c r="SH53" s="69"/>
      <c r="SI53" s="69"/>
      <c r="SJ53" s="69"/>
      <c r="SK53" s="69"/>
      <c r="SL53" s="69"/>
      <c r="SM53" s="69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69"/>
      <c r="TB53" s="69"/>
      <c r="TC53" s="69"/>
      <c r="TD53" s="69"/>
      <c r="TE53" s="69"/>
      <c r="TF53" s="69"/>
      <c r="TG53" s="69"/>
      <c r="TH53" s="69"/>
      <c r="TI53" s="69"/>
      <c r="TJ53" s="69"/>
      <c r="TK53" s="69"/>
      <c r="TL53" s="69"/>
      <c r="TM53" s="69"/>
      <c r="TN53" s="69"/>
      <c r="TO53" s="69"/>
      <c r="TP53" s="69"/>
      <c r="TQ53" s="69"/>
      <c r="TR53" s="69"/>
      <c r="TS53" s="69"/>
      <c r="TT53" s="69"/>
      <c r="TU53" s="69"/>
      <c r="TV53" s="69"/>
      <c r="TW53" s="69"/>
      <c r="TX53" s="69"/>
      <c r="TY53" s="69"/>
      <c r="TZ53" s="69"/>
      <c r="UA53" s="69"/>
      <c r="UB53" s="69"/>
      <c r="UC53" s="69"/>
      <c r="UD53" s="69"/>
      <c r="UE53" s="69"/>
      <c r="UF53" s="69"/>
      <c r="UG53" s="69"/>
      <c r="UH53" s="69"/>
      <c r="UI53" s="69"/>
      <c r="UJ53" s="69"/>
      <c r="UK53" s="69"/>
      <c r="UL53" s="69"/>
      <c r="UM53" s="69"/>
      <c r="UN53" s="69"/>
      <c r="UO53" s="69"/>
      <c r="UP53" s="69"/>
      <c r="UQ53" s="69"/>
      <c r="UR53" s="69"/>
      <c r="US53" s="69"/>
      <c r="UT53" s="69"/>
      <c r="UU53" s="69"/>
      <c r="UV53" s="69"/>
      <c r="UW53" s="69"/>
      <c r="UX53" s="69"/>
      <c r="UY53" s="69"/>
      <c r="UZ53" s="69"/>
      <c r="VA53" s="69"/>
      <c r="VB53" s="69"/>
      <c r="VC53" s="69"/>
      <c r="VD53" s="69"/>
      <c r="VE53" s="69"/>
      <c r="VF53" s="69"/>
      <c r="VG53" s="69"/>
      <c r="VH53" s="69"/>
      <c r="VI53" s="69"/>
      <c r="VJ53" s="69"/>
      <c r="VK53" s="69"/>
      <c r="VL53" s="69"/>
      <c r="VM53" s="69"/>
      <c r="VN53" s="69"/>
      <c r="VO53" s="69"/>
      <c r="VP53" s="69"/>
      <c r="VQ53" s="69"/>
      <c r="VR53" s="69"/>
      <c r="VS53" s="69"/>
      <c r="VT53" s="69"/>
      <c r="VU53" s="69"/>
      <c r="VV53" s="69"/>
      <c r="VW53" s="69"/>
      <c r="VX53" s="69"/>
      <c r="VY53" s="69"/>
      <c r="VZ53" s="69"/>
      <c r="WA53" s="69"/>
      <c r="WB53" s="69"/>
      <c r="WC53" s="69"/>
      <c r="WD53" s="69"/>
      <c r="WE53" s="69"/>
      <c r="WF53" s="69"/>
      <c r="WG53" s="69"/>
      <c r="WH53" s="69"/>
      <c r="WI53" s="69"/>
      <c r="WJ53" s="69"/>
      <c r="WK53" s="69"/>
      <c r="WL53" s="69"/>
      <c r="WM53" s="69"/>
      <c r="WN53" s="69"/>
      <c r="WO53" s="69"/>
      <c r="WP53" s="69"/>
      <c r="WQ53" s="69"/>
      <c r="WR53" s="69"/>
      <c r="WS53" s="69"/>
      <c r="WT53" s="69"/>
      <c r="WU53" s="69"/>
      <c r="WV53" s="69"/>
      <c r="WW53" s="69"/>
      <c r="WX53" s="69"/>
      <c r="WY53" s="69"/>
      <c r="WZ53" s="69"/>
      <c r="XA53" s="69"/>
      <c r="XB53" s="69"/>
      <c r="XC53" s="69"/>
      <c r="XD53" s="69"/>
      <c r="XE53" s="69"/>
      <c r="XF53" s="69"/>
      <c r="XG53" s="69"/>
      <c r="XH53" s="69"/>
      <c r="XI53" s="69"/>
      <c r="XJ53" s="69"/>
      <c r="XK53" s="69"/>
      <c r="XL53" s="69"/>
      <c r="XM53" s="69"/>
      <c r="XN53" s="69"/>
      <c r="XO53" s="69"/>
      <c r="XP53" s="69"/>
      <c r="XQ53" s="69"/>
      <c r="XR53" s="69"/>
      <c r="XS53" s="69"/>
      <c r="XT53" s="69"/>
      <c r="XU53" s="69"/>
      <c r="XV53" s="69"/>
      <c r="XW53" s="69"/>
      <c r="XX53" s="69"/>
      <c r="XY53" s="69"/>
      <c r="XZ53" s="69"/>
    </row>
    <row r="54" spans="1:650" s="71" customFormat="1" x14ac:dyDescent="0.2">
      <c r="A54" s="9"/>
      <c r="B54" s="8" t="s">
        <v>92</v>
      </c>
      <c r="C54" s="10" t="s">
        <v>3</v>
      </c>
      <c r="D54" s="11">
        <v>4.2</v>
      </c>
      <c r="E54" s="12">
        <v>500</v>
      </c>
      <c r="F54" s="15">
        <f t="shared" si="0"/>
        <v>2100</v>
      </c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  <c r="OY54" s="69"/>
      <c r="OZ54" s="69"/>
      <c r="PA54" s="69"/>
      <c r="PB54" s="69"/>
      <c r="PC54" s="69"/>
      <c r="PD54" s="69"/>
      <c r="PE54" s="69"/>
      <c r="PF54" s="69"/>
      <c r="PG54" s="69"/>
      <c r="PH54" s="69"/>
      <c r="PI54" s="69"/>
      <c r="PJ54" s="69"/>
      <c r="PK54" s="69"/>
      <c r="PL54" s="69"/>
      <c r="PM54" s="69"/>
      <c r="PN54" s="69"/>
      <c r="PO54" s="69"/>
      <c r="PP54" s="69"/>
      <c r="PQ54" s="69"/>
      <c r="PR54" s="69"/>
      <c r="PS54" s="69"/>
      <c r="PT54" s="69"/>
      <c r="PU54" s="69"/>
      <c r="PV54" s="69"/>
      <c r="PW54" s="69"/>
      <c r="PX54" s="69"/>
      <c r="PY54" s="69"/>
      <c r="PZ54" s="69"/>
      <c r="QA54" s="69"/>
      <c r="QB54" s="69"/>
      <c r="QC54" s="69"/>
      <c r="QD54" s="69"/>
      <c r="QE54" s="69"/>
      <c r="QF54" s="69"/>
      <c r="QG54" s="69"/>
      <c r="QH54" s="69"/>
      <c r="QI54" s="69"/>
      <c r="QJ54" s="69"/>
      <c r="QK54" s="69"/>
      <c r="QL54" s="69"/>
      <c r="QM54" s="69"/>
      <c r="QN54" s="69"/>
      <c r="QO54" s="69"/>
      <c r="QP54" s="69"/>
      <c r="QQ54" s="69"/>
      <c r="QR54" s="69"/>
      <c r="QS54" s="69"/>
      <c r="QT54" s="69"/>
      <c r="QU54" s="69"/>
      <c r="QV54" s="69"/>
      <c r="QW54" s="69"/>
      <c r="QX54" s="69"/>
      <c r="QY54" s="69"/>
      <c r="QZ54" s="69"/>
      <c r="RA54" s="69"/>
      <c r="RB54" s="69"/>
      <c r="RC54" s="69"/>
      <c r="RD54" s="69"/>
      <c r="RE54" s="69"/>
      <c r="RF54" s="69"/>
      <c r="RG54" s="69"/>
      <c r="RH54" s="69"/>
      <c r="RI54" s="69"/>
      <c r="RJ54" s="69"/>
      <c r="RK54" s="69"/>
      <c r="RL54" s="69"/>
      <c r="RM54" s="69"/>
      <c r="RN54" s="69"/>
      <c r="RO54" s="69"/>
      <c r="RP54" s="69"/>
      <c r="RQ54" s="69"/>
      <c r="RR54" s="69"/>
      <c r="RS54" s="69"/>
      <c r="RT54" s="69"/>
      <c r="RU54" s="69"/>
      <c r="RV54" s="69"/>
      <c r="RW54" s="69"/>
      <c r="RX54" s="69"/>
      <c r="RY54" s="69"/>
      <c r="RZ54" s="69"/>
      <c r="SA54" s="69"/>
      <c r="SB54" s="69"/>
      <c r="SC54" s="69"/>
      <c r="SD54" s="69"/>
      <c r="SE54" s="69"/>
      <c r="SF54" s="69"/>
      <c r="SG54" s="69"/>
      <c r="SH54" s="69"/>
      <c r="SI54" s="69"/>
      <c r="SJ54" s="69"/>
      <c r="SK54" s="69"/>
      <c r="SL54" s="69"/>
      <c r="SM54" s="69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69"/>
      <c r="TB54" s="69"/>
      <c r="TC54" s="69"/>
      <c r="TD54" s="69"/>
      <c r="TE54" s="69"/>
      <c r="TF54" s="69"/>
      <c r="TG54" s="69"/>
      <c r="TH54" s="69"/>
      <c r="TI54" s="69"/>
      <c r="TJ54" s="69"/>
      <c r="TK54" s="69"/>
      <c r="TL54" s="69"/>
      <c r="TM54" s="69"/>
      <c r="TN54" s="69"/>
      <c r="TO54" s="69"/>
      <c r="TP54" s="69"/>
      <c r="TQ54" s="69"/>
      <c r="TR54" s="69"/>
      <c r="TS54" s="69"/>
      <c r="TT54" s="69"/>
      <c r="TU54" s="69"/>
      <c r="TV54" s="69"/>
      <c r="TW54" s="69"/>
      <c r="TX54" s="69"/>
      <c r="TY54" s="69"/>
      <c r="TZ54" s="69"/>
      <c r="UA54" s="69"/>
      <c r="UB54" s="69"/>
      <c r="UC54" s="69"/>
      <c r="UD54" s="69"/>
      <c r="UE54" s="69"/>
      <c r="UF54" s="69"/>
      <c r="UG54" s="69"/>
      <c r="UH54" s="69"/>
      <c r="UI54" s="69"/>
      <c r="UJ54" s="69"/>
      <c r="UK54" s="69"/>
      <c r="UL54" s="69"/>
      <c r="UM54" s="69"/>
      <c r="UN54" s="69"/>
      <c r="UO54" s="69"/>
      <c r="UP54" s="69"/>
      <c r="UQ54" s="69"/>
      <c r="UR54" s="69"/>
      <c r="US54" s="69"/>
      <c r="UT54" s="69"/>
      <c r="UU54" s="69"/>
      <c r="UV54" s="69"/>
      <c r="UW54" s="69"/>
      <c r="UX54" s="69"/>
      <c r="UY54" s="69"/>
      <c r="UZ54" s="69"/>
      <c r="VA54" s="69"/>
      <c r="VB54" s="69"/>
      <c r="VC54" s="69"/>
      <c r="VD54" s="69"/>
      <c r="VE54" s="69"/>
      <c r="VF54" s="69"/>
      <c r="VG54" s="69"/>
      <c r="VH54" s="69"/>
      <c r="VI54" s="69"/>
      <c r="VJ54" s="69"/>
      <c r="VK54" s="69"/>
      <c r="VL54" s="69"/>
      <c r="VM54" s="69"/>
      <c r="VN54" s="69"/>
      <c r="VO54" s="69"/>
      <c r="VP54" s="69"/>
      <c r="VQ54" s="69"/>
      <c r="VR54" s="69"/>
      <c r="VS54" s="69"/>
      <c r="VT54" s="69"/>
      <c r="VU54" s="69"/>
      <c r="VV54" s="69"/>
      <c r="VW54" s="69"/>
      <c r="VX54" s="69"/>
      <c r="VY54" s="69"/>
      <c r="VZ54" s="69"/>
      <c r="WA54" s="69"/>
      <c r="WB54" s="69"/>
      <c r="WC54" s="69"/>
      <c r="WD54" s="69"/>
      <c r="WE54" s="69"/>
      <c r="WF54" s="69"/>
      <c r="WG54" s="69"/>
      <c r="WH54" s="69"/>
      <c r="WI54" s="69"/>
      <c r="WJ54" s="69"/>
      <c r="WK54" s="69"/>
      <c r="WL54" s="69"/>
      <c r="WM54" s="69"/>
      <c r="WN54" s="69"/>
      <c r="WO54" s="69"/>
      <c r="WP54" s="69"/>
      <c r="WQ54" s="69"/>
      <c r="WR54" s="69"/>
      <c r="WS54" s="69"/>
      <c r="WT54" s="69"/>
      <c r="WU54" s="69"/>
      <c r="WV54" s="69"/>
      <c r="WW54" s="69"/>
      <c r="WX54" s="69"/>
      <c r="WY54" s="69"/>
      <c r="WZ54" s="69"/>
      <c r="XA54" s="69"/>
      <c r="XB54" s="69"/>
      <c r="XC54" s="69"/>
      <c r="XD54" s="69"/>
      <c r="XE54" s="69"/>
      <c r="XF54" s="69"/>
      <c r="XG54" s="69"/>
      <c r="XH54" s="69"/>
      <c r="XI54" s="69"/>
      <c r="XJ54" s="69"/>
      <c r="XK54" s="69"/>
      <c r="XL54" s="69"/>
      <c r="XM54" s="69"/>
      <c r="XN54" s="69"/>
      <c r="XO54" s="69"/>
      <c r="XP54" s="69"/>
      <c r="XQ54" s="69"/>
      <c r="XR54" s="69"/>
      <c r="XS54" s="69"/>
      <c r="XT54" s="69"/>
      <c r="XU54" s="69"/>
      <c r="XV54" s="69"/>
      <c r="XW54" s="69"/>
      <c r="XX54" s="69"/>
      <c r="XY54" s="69"/>
      <c r="XZ54" s="69"/>
    </row>
    <row r="55" spans="1:650" s="73" customFormat="1" ht="16" x14ac:dyDescent="0.2">
      <c r="A55" s="16"/>
      <c r="B55" s="55" t="s">
        <v>93</v>
      </c>
      <c r="C55" s="41" t="s">
        <v>3</v>
      </c>
      <c r="D55" s="11">
        <v>4.2</v>
      </c>
      <c r="E55" s="12">
        <v>790</v>
      </c>
      <c r="F55" s="15">
        <f t="shared" si="0"/>
        <v>3318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  <c r="IX55" s="72"/>
      <c r="IY55" s="72"/>
      <c r="IZ55" s="72"/>
      <c r="JA55" s="72"/>
      <c r="JB55" s="72"/>
      <c r="JC55" s="72"/>
      <c r="JD55" s="72"/>
      <c r="JE55" s="72"/>
      <c r="JF55" s="72"/>
      <c r="JG55" s="72"/>
      <c r="JH55" s="72"/>
      <c r="JI55" s="72"/>
      <c r="JJ55" s="72"/>
      <c r="JK55" s="72"/>
      <c r="JL55" s="72"/>
      <c r="JM55" s="72"/>
      <c r="JN55" s="72"/>
      <c r="JO55" s="72"/>
      <c r="JP55" s="72"/>
      <c r="JQ55" s="72"/>
      <c r="JR55" s="72"/>
      <c r="JS55" s="72"/>
      <c r="JT55" s="72"/>
      <c r="JU55" s="72"/>
      <c r="JV55" s="72"/>
      <c r="JW55" s="72"/>
      <c r="JX55" s="72"/>
      <c r="JY55" s="72"/>
      <c r="JZ55" s="72"/>
      <c r="KA55" s="72"/>
      <c r="KB55" s="72"/>
      <c r="KC55" s="72"/>
      <c r="KD55" s="72"/>
      <c r="KE55" s="72"/>
      <c r="KF55" s="72"/>
      <c r="KG55" s="72"/>
      <c r="KH55" s="72"/>
      <c r="KI55" s="72"/>
      <c r="KJ55" s="72"/>
      <c r="KK55" s="72"/>
      <c r="KL55" s="72"/>
      <c r="KM55" s="72"/>
      <c r="KN55" s="72"/>
      <c r="KO55" s="72"/>
      <c r="KP55" s="72"/>
      <c r="KQ55" s="72"/>
      <c r="KR55" s="72"/>
      <c r="KS55" s="72"/>
      <c r="KT55" s="72"/>
      <c r="KU55" s="72"/>
      <c r="KV55" s="72"/>
      <c r="KW55" s="72"/>
      <c r="KX55" s="72"/>
      <c r="KY55" s="72"/>
      <c r="KZ55" s="72"/>
      <c r="LA55" s="72"/>
      <c r="LB55" s="72"/>
      <c r="LC55" s="72"/>
      <c r="LD55" s="72"/>
      <c r="LE55" s="72"/>
      <c r="LF55" s="72"/>
      <c r="LG55" s="72"/>
      <c r="LH55" s="72"/>
      <c r="LI55" s="72"/>
      <c r="LJ55" s="72"/>
      <c r="LK55" s="72"/>
      <c r="LL55" s="72"/>
      <c r="LM55" s="72"/>
      <c r="LN55" s="72"/>
      <c r="LO55" s="72"/>
      <c r="LP55" s="72"/>
      <c r="LQ55" s="72"/>
      <c r="LR55" s="72"/>
      <c r="LS55" s="72"/>
      <c r="LT55" s="72"/>
      <c r="LU55" s="72"/>
      <c r="LV55" s="72"/>
      <c r="LW55" s="72"/>
      <c r="LX55" s="72"/>
      <c r="LY55" s="72"/>
      <c r="LZ55" s="72"/>
      <c r="MA55" s="72"/>
      <c r="MB55" s="72"/>
      <c r="MC55" s="72"/>
      <c r="MD55" s="72"/>
      <c r="ME55" s="72"/>
      <c r="MF55" s="72"/>
      <c r="MG55" s="72"/>
      <c r="MH55" s="72"/>
      <c r="MI55" s="72"/>
      <c r="MJ55" s="72"/>
      <c r="MK55" s="72"/>
      <c r="ML55" s="72"/>
      <c r="MM55" s="72"/>
      <c r="MN55" s="72"/>
      <c r="MO55" s="72"/>
      <c r="MP55" s="72"/>
      <c r="MQ55" s="72"/>
      <c r="MR55" s="72"/>
      <c r="MS55" s="72"/>
      <c r="MT55" s="72"/>
      <c r="MU55" s="72"/>
      <c r="MV55" s="72"/>
      <c r="MW55" s="72"/>
      <c r="MX55" s="72"/>
      <c r="MY55" s="72"/>
      <c r="MZ55" s="72"/>
      <c r="NA55" s="72"/>
      <c r="NB55" s="72"/>
      <c r="NC55" s="72"/>
      <c r="ND55" s="72"/>
      <c r="NE55" s="72"/>
      <c r="NF55" s="72"/>
      <c r="NG55" s="72"/>
      <c r="NH55" s="72"/>
      <c r="NI55" s="72"/>
      <c r="NJ55" s="72"/>
      <c r="NK55" s="72"/>
      <c r="NL55" s="72"/>
      <c r="NM55" s="72"/>
      <c r="NN55" s="72"/>
      <c r="NO55" s="72"/>
      <c r="NP55" s="72"/>
      <c r="NQ55" s="72"/>
      <c r="NR55" s="72"/>
      <c r="NS55" s="72"/>
      <c r="NT55" s="72"/>
      <c r="NU55" s="72"/>
      <c r="NV55" s="72"/>
      <c r="NW55" s="72"/>
      <c r="NX55" s="72"/>
      <c r="NY55" s="72"/>
      <c r="NZ55" s="72"/>
      <c r="OA55" s="72"/>
      <c r="OB55" s="72"/>
      <c r="OC55" s="72"/>
      <c r="OD55" s="72"/>
      <c r="OE55" s="72"/>
      <c r="OF55" s="72"/>
      <c r="OG55" s="72"/>
      <c r="OH55" s="72"/>
      <c r="OI55" s="72"/>
      <c r="OJ55" s="72"/>
      <c r="OK55" s="72"/>
      <c r="OL55" s="72"/>
      <c r="OM55" s="72"/>
      <c r="ON55" s="72"/>
      <c r="OO55" s="72"/>
      <c r="OP55" s="72"/>
      <c r="OQ55" s="72"/>
      <c r="OR55" s="72"/>
      <c r="OS55" s="72"/>
      <c r="OT55" s="72"/>
      <c r="OU55" s="72"/>
      <c r="OV55" s="72"/>
      <c r="OW55" s="72"/>
      <c r="OX55" s="72"/>
      <c r="OY55" s="72"/>
      <c r="OZ55" s="72"/>
      <c r="PA55" s="72"/>
      <c r="PB55" s="72"/>
      <c r="PC55" s="72"/>
      <c r="PD55" s="72"/>
      <c r="PE55" s="72"/>
      <c r="PF55" s="72"/>
      <c r="PG55" s="72"/>
      <c r="PH55" s="72"/>
      <c r="PI55" s="72"/>
      <c r="PJ55" s="72"/>
      <c r="PK55" s="72"/>
      <c r="PL55" s="72"/>
      <c r="PM55" s="72"/>
      <c r="PN55" s="72"/>
      <c r="PO55" s="72"/>
      <c r="PP55" s="72"/>
      <c r="PQ55" s="72"/>
      <c r="PR55" s="72"/>
      <c r="PS55" s="72"/>
      <c r="PT55" s="72"/>
      <c r="PU55" s="72"/>
      <c r="PV55" s="72"/>
      <c r="PW55" s="72"/>
      <c r="PX55" s="72"/>
      <c r="PY55" s="72"/>
      <c r="PZ55" s="72"/>
      <c r="QA55" s="72"/>
      <c r="QB55" s="72"/>
      <c r="QC55" s="72"/>
      <c r="QD55" s="72"/>
      <c r="QE55" s="72"/>
      <c r="QF55" s="72"/>
      <c r="QG55" s="72"/>
      <c r="QH55" s="72"/>
      <c r="QI55" s="72"/>
      <c r="QJ55" s="72"/>
      <c r="QK55" s="72"/>
      <c r="QL55" s="72"/>
      <c r="QM55" s="72"/>
      <c r="QN55" s="72"/>
      <c r="QO55" s="72"/>
      <c r="QP55" s="72"/>
      <c r="QQ55" s="72"/>
      <c r="QR55" s="72"/>
      <c r="QS55" s="72"/>
      <c r="QT55" s="72"/>
      <c r="QU55" s="72"/>
      <c r="QV55" s="72"/>
      <c r="QW55" s="72"/>
      <c r="QX55" s="72"/>
      <c r="QY55" s="72"/>
      <c r="QZ55" s="72"/>
      <c r="RA55" s="72"/>
      <c r="RB55" s="72"/>
      <c r="RC55" s="72"/>
      <c r="RD55" s="72"/>
      <c r="RE55" s="72"/>
      <c r="RF55" s="72"/>
      <c r="RG55" s="72"/>
      <c r="RH55" s="72"/>
      <c r="RI55" s="72"/>
      <c r="RJ55" s="72"/>
      <c r="RK55" s="72"/>
      <c r="RL55" s="72"/>
      <c r="RM55" s="72"/>
      <c r="RN55" s="72"/>
      <c r="RO55" s="72"/>
      <c r="RP55" s="72"/>
      <c r="RQ55" s="72"/>
      <c r="RR55" s="72"/>
      <c r="RS55" s="72"/>
      <c r="RT55" s="72"/>
      <c r="RU55" s="72"/>
      <c r="RV55" s="72"/>
      <c r="RW55" s="72"/>
      <c r="RX55" s="72"/>
      <c r="RY55" s="72"/>
      <c r="RZ55" s="72"/>
      <c r="SA55" s="72"/>
      <c r="SB55" s="72"/>
      <c r="SC55" s="72"/>
      <c r="SD55" s="72"/>
      <c r="SE55" s="72"/>
      <c r="SF55" s="72"/>
      <c r="SG55" s="72"/>
      <c r="SH55" s="72"/>
      <c r="SI55" s="72"/>
      <c r="SJ55" s="72"/>
      <c r="SK55" s="72"/>
      <c r="SL55" s="72"/>
      <c r="SM55" s="72"/>
      <c r="SN55" s="72"/>
      <c r="SO55" s="72"/>
      <c r="SP55" s="72"/>
      <c r="SQ55" s="72"/>
      <c r="SR55" s="72"/>
      <c r="SS55" s="72"/>
      <c r="ST55" s="72"/>
      <c r="SU55" s="72"/>
      <c r="SV55" s="72"/>
      <c r="SW55" s="72"/>
      <c r="SX55" s="72"/>
      <c r="SY55" s="72"/>
      <c r="SZ55" s="72"/>
      <c r="TA55" s="72"/>
      <c r="TB55" s="72"/>
      <c r="TC55" s="72"/>
      <c r="TD55" s="72"/>
      <c r="TE55" s="72"/>
      <c r="TF55" s="72"/>
      <c r="TG55" s="72"/>
      <c r="TH55" s="72"/>
      <c r="TI55" s="72"/>
      <c r="TJ55" s="72"/>
      <c r="TK55" s="72"/>
      <c r="TL55" s="72"/>
      <c r="TM55" s="72"/>
      <c r="TN55" s="72"/>
      <c r="TO55" s="72"/>
      <c r="TP55" s="72"/>
      <c r="TQ55" s="72"/>
      <c r="TR55" s="72"/>
      <c r="TS55" s="72"/>
      <c r="TT55" s="72"/>
      <c r="TU55" s="72"/>
      <c r="TV55" s="72"/>
      <c r="TW55" s="72"/>
      <c r="TX55" s="72"/>
      <c r="TY55" s="72"/>
      <c r="TZ55" s="72"/>
      <c r="UA55" s="72"/>
      <c r="UB55" s="72"/>
      <c r="UC55" s="72"/>
      <c r="UD55" s="72"/>
      <c r="UE55" s="72"/>
      <c r="UF55" s="72"/>
      <c r="UG55" s="72"/>
      <c r="UH55" s="72"/>
      <c r="UI55" s="72"/>
      <c r="UJ55" s="72"/>
      <c r="UK55" s="72"/>
      <c r="UL55" s="72"/>
      <c r="UM55" s="72"/>
      <c r="UN55" s="72"/>
      <c r="UO55" s="72"/>
      <c r="UP55" s="72"/>
      <c r="UQ55" s="72"/>
      <c r="UR55" s="72"/>
      <c r="US55" s="72"/>
      <c r="UT55" s="72"/>
      <c r="UU55" s="72"/>
      <c r="UV55" s="72"/>
      <c r="UW55" s="72"/>
      <c r="UX55" s="72"/>
      <c r="UY55" s="72"/>
      <c r="UZ55" s="72"/>
      <c r="VA55" s="72"/>
      <c r="VB55" s="72"/>
      <c r="VC55" s="72"/>
      <c r="VD55" s="72"/>
      <c r="VE55" s="72"/>
      <c r="VF55" s="72"/>
      <c r="VG55" s="72"/>
      <c r="VH55" s="72"/>
      <c r="VI55" s="72"/>
      <c r="VJ55" s="72"/>
      <c r="VK55" s="72"/>
      <c r="VL55" s="72"/>
      <c r="VM55" s="72"/>
      <c r="VN55" s="72"/>
      <c r="VO55" s="72"/>
      <c r="VP55" s="72"/>
      <c r="VQ55" s="72"/>
      <c r="VR55" s="72"/>
      <c r="VS55" s="72"/>
      <c r="VT55" s="72"/>
      <c r="VU55" s="72"/>
      <c r="VV55" s="72"/>
      <c r="VW55" s="72"/>
      <c r="VX55" s="72"/>
      <c r="VY55" s="72"/>
      <c r="VZ55" s="72"/>
      <c r="WA55" s="72"/>
      <c r="WB55" s="72"/>
      <c r="WC55" s="72"/>
      <c r="WD55" s="72"/>
      <c r="WE55" s="72"/>
      <c r="WF55" s="72"/>
      <c r="WG55" s="72"/>
      <c r="WH55" s="72"/>
      <c r="WI55" s="72"/>
      <c r="WJ55" s="72"/>
      <c r="WK55" s="72"/>
      <c r="WL55" s="72"/>
      <c r="WM55" s="72"/>
      <c r="WN55" s="72"/>
      <c r="WO55" s="72"/>
      <c r="WP55" s="72"/>
      <c r="WQ55" s="72"/>
      <c r="WR55" s="72"/>
      <c r="WS55" s="72"/>
      <c r="WT55" s="72"/>
      <c r="WU55" s="72"/>
      <c r="WV55" s="72"/>
      <c r="WW55" s="72"/>
      <c r="WX55" s="72"/>
      <c r="WY55" s="72"/>
      <c r="WZ55" s="72"/>
      <c r="XA55" s="72"/>
      <c r="XB55" s="72"/>
      <c r="XC55" s="72"/>
      <c r="XD55" s="72"/>
      <c r="XE55" s="72"/>
      <c r="XF55" s="72"/>
      <c r="XG55" s="72"/>
      <c r="XH55" s="72"/>
      <c r="XI55" s="72"/>
      <c r="XJ55" s="72"/>
      <c r="XK55" s="72"/>
      <c r="XL55" s="72"/>
      <c r="XM55" s="72"/>
      <c r="XN55" s="72"/>
      <c r="XO55" s="72"/>
      <c r="XP55" s="72"/>
      <c r="XQ55" s="72"/>
      <c r="XR55" s="72"/>
      <c r="XS55" s="72"/>
      <c r="XT55" s="72"/>
      <c r="XU55" s="72"/>
      <c r="XV55" s="72"/>
      <c r="XW55" s="72"/>
      <c r="XX55" s="72"/>
      <c r="XY55" s="72"/>
      <c r="XZ55" s="72"/>
    </row>
    <row r="56" spans="1:650" s="73" customFormat="1" ht="16" x14ac:dyDescent="0.2">
      <c r="A56" s="16"/>
      <c r="B56" s="55" t="s">
        <v>94</v>
      </c>
      <c r="C56" s="41" t="s">
        <v>3</v>
      </c>
      <c r="D56" s="11">
        <v>4.2</v>
      </c>
      <c r="E56" s="12">
        <v>260</v>
      </c>
      <c r="F56" s="15">
        <f t="shared" si="0"/>
        <v>1092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  <c r="IX56" s="72"/>
      <c r="IY56" s="72"/>
      <c r="IZ56" s="72"/>
      <c r="JA56" s="72"/>
      <c r="JB56" s="72"/>
      <c r="JC56" s="72"/>
      <c r="JD56" s="72"/>
      <c r="JE56" s="72"/>
      <c r="JF56" s="72"/>
      <c r="JG56" s="72"/>
      <c r="JH56" s="72"/>
      <c r="JI56" s="72"/>
      <c r="JJ56" s="72"/>
      <c r="JK56" s="72"/>
      <c r="JL56" s="72"/>
      <c r="JM56" s="72"/>
      <c r="JN56" s="72"/>
      <c r="JO56" s="72"/>
      <c r="JP56" s="72"/>
      <c r="JQ56" s="72"/>
      <c r="JR56" s="72"/>
      <c r="JS56" s="72"/>
      <c r="JT56" s="72"/>
      <c r="JU56" s="72"/>
      <c r="JV56" s="72"/>
      <c r="JW56" s="72"/>
      <c r="JX56" s="72"/>
      <c r="JY56" s="72"/>
      <c r="JZ56" s="72"/>
      <c r="KA56" s="72"/>
      <c r="KB56" s="72"/>
      <c r="KC56" s="72"/>
      <c r="KD56" s="72"/>
      <c r="KE56" s="72"/>
      <c r="KF56" s="72"/>
      <c r="KG56" s="72"/>
      <c r="KH56" s="72"/>
      <c r="KI56" s="72"/>
      <c r="KJ56" s="72"/>
      <c r="KK56" s="72"/>
      <c r="KL56" s="72"/>
      <c r="KM56" s="72"/>
      <c r="KN56" s="72"/>
      <c r="KO56" s="72"/>
      <c r="KP56" s="72"/>
      <c r="KQ56" s="72"/>
      <c r="KR56" s="72"/>
      <c r="KS56" s="72"/>
      <c r="KT56" s="72"/>
      <c r="KU56" s="72"/>
      <c r="KV56" s="72"/>
      <c r="KW56" s="72"/>
      <c r="KX56" s="72"/>
      <c r="KY56" s="72"/>
      <c r="KZ56" s="72"/>
      <c r="LA56" s="72"/>
      <c r="LB56" s="72"/>
      <c r="LC56" s="72"/>
      <c r="LD56" s="72"/>
      <c r="LE56" s="72"/>
      <c r="LF56" s="72"/>
      <c r="LG56" s="72"/>
      <c r="LH56" s="72"/>
      <c r="LI56" s="72"/>
      <c r="LJ56" s="72"/>
      <c r="LK56" s="72"/>
      <c r="LL56" s="72"/>
      <c r="LM56" s="72"/>
      <c r="LN56" s="72"/>
      <c r="LO56" s="72"/>
      <c r="LP56" s="72"/>
      <c r="LQ56" s="72"/>
      <c r="LR56" s="72"/>
      <c r="LS56" s="72"/>
      <c r="LT56" s="72"/>
      <c r="LU56" s="72"/>
      <c r="LV56" s="72"/>
      <c r="LW56" s="72"/>
      <c r="LX56" s="72"/>
      <c r="LY56" s="72"/>
      <c r="LZ56" s="72"/>
      <c r="MA56" s="72"/>
      <c r="MB56" s="72"/>
      <c r="MC56" s="72"/>
      <c r="MD56" s="72"/>
      <c r="ME56" s="72"/>
      <c r="MF56" s="72"/>
      <c r="MG56" s="72"/>
      <c r="MH56" s="72"/>
      <c r="MI56" s="72"/>
      <c r="MJ56" s="72"/>
      <c r="MK56" s="72"/>
      <c r="ML56" s="72"/>
      <c r="MM56" s="72"/>
      <c r="MN56" s="72"/>
      <c r="MO56" s="72"/>
      <c r="MP56" s="72"/>
      <c r="MQ56" s="72"/>
      <c r="MR56" s="72"/>
      <c r="MS56" s="72"/>
      <c r="MT56" s="72"/>
      <c r="MU56" s="72"/>
      <c r="MV56" s="72"/>
      <c r="MW56" s="72"/>
      <c r="MX56" s="72"/>
      <c r="MY56" s="72"/>
      <c r="MZ56" s="72"/>
      <c r="NA56" s="72"/>
      <c r="NB56" s="72"/>
      <c r="NC56" s="72"/>
      <c r="ND56" s="72"/>
      <c r="NE56" s="72"/>
      <c r="NF56" s="72"/>
      <c r="NG56" s="72"/>
      <c r="NH56" s="72"/>
      <c r="NI56" s="72"/>
      <c r="NJ56" s="72"/>
      <c r="NK56" s="72"/>
      <c r="NL56" s="72"/>
      <c r="NM56" s="72"/>
      <c r="NN56" s="72"/>
      <c r="NO56" s="72"/>
      <c r="NP56" s="72"/>
      <c r="NQ56" s="72"/>
      <c r="NR56" s="72"/>
      <c r="NS56" s="72"/>
      <c r="NT56" s="72"/>
      <c r="NU56" s="72"/>
      <c r="NV56" s="72"/>
      <c r="NW56" s="72"/>
      <c r="NX56" s="72"/>
      <c r="NY56" s="72"/>
      <c r="NZ56" s="72"/>
      <c r="OA56" s="72"/>
      <c r="OB56" s="72"/>
      <c r="OC56" s="72"/>
      <c r="OD56" s="72"/>
      <c r="OE56" s="72"/>
      <c r="OF56" s="72"/>
      <c r="OG56" s="72"/>
      <c r="OH56" s="72"/>
      <c r="OI56" s="72"/>
      <c r="OJ56" s="72"/>
      <c r="OK56" s="72"/>
      <c r="OL56" s="72"/>
      <c r="OM56" s="72"/>
      <c r="ON56" s="72"/>
      <c r="OO56" s="72"/>
      <c r="OP56" s="72"/>
      <c r="OQ56" s="72"/>
      <c r="OR56" s="72"/>
      <c r="OS56" s="72"/>
      <c r="OT56" s="72"/>
      <c r="OU56" s="72"/>
      <c r="OV56" s="72"/>
      <c r="OW56" s="72"/>
      <c r="OX56" s="72"/>
      <c r="OY56" s="72"/>
      <c r="OZ56" s="72"/>
      <c r="PA56" s="72"/>
      <c r="PB56" s="72"/>
      <c r="PC56" s="72"/>
      <c r="PD56" s="72"/>
      <c r="PE56" s="72"/>
      <c r="PF56" s="72"/>
      <c r="PG56" s="72"/>
      <c r="PH56" s="72"/>
      <c r="PI56" s="72"/>
      <c r="PJ56" s="72"/>
      <c r="PK56" s="72"/>
      <c r="PL56" s="72"/>
      <c r="PM56" s="72"/>
      <c r="PN56" s="72"/>
      <c r="PO56" s="72"/>
      <c r="PP56" s="72"/>
      <c r="PQ56" s="72"/>
      <c r="PR56" s="72"/>
      <c r="PS56" s="72"/>
      <c r="PT56" s="72"/>
      <c r="PU56" s="72"/>
      <c r="PV56" s="72"/>
      <c r="PW56" s="72"/>
      <c r="PX56" s="72"/>
      <c r="PY56" s="72"/>
      <c r="PZ56" s="72"/>
      <c r="QA56" s="72"/>
      <c r="QB56" s="72"/>
      <c r="QC56" s="72"/>
      <c r="QD56" s="72"/>
      <c r="QE56" s="72"/>
      <c r="QF56" s="72"/>
      <c r="QG56" s="72"/>
      <c r="QH56" s="72"/>
      <c r="QI56" s="72"/>
      <c r="QJ56" s="72"/>
      <c r="QK56" s="72"/>
      <c r="QL56" s="72"/>
      <c r="QM56" s="72"/>
      <c r="QN56" s="72"/>
      <c r="QO56" s="72"/>
      <c r="QP56" s="72"/>
      <c r="QQ56" s="72"/>
      <c r="QR56" s="72"/>
      <c r="QS56" s="72"/>
      <c r="QT56" s="72"/>
      <c r="QU56" s="72"/>
      <c r="QV56" s="72"/>
      <c r="QW56" s="72"/>
      <c r="QX56" s="72"/>
      <c r="QY56" s="72"/>
      <c r="QZ56" s="72"/>
      <c r="RA56" s="72"/>
      <c r="RB56" s="72"/>
      <c r="RC56" s="72"/>
      <c r="RD56" s="72"/>
      <c r="RE56" s="72"/>
      <c r="RF56" s="72"/>
      <c r="RG56" s="72"/>
      <c r="RH56" s="72"/>
      <c r="RI56" s="72"/>
      <c r="RJ56" s="72"/>
      <c r="RK56" s="72"/>
      <c r="RL56" s="72"/>
      <c r="RM56" s="72"/>
      <c r="RN56" s="72"/>
      <c r="RO56" s="72"/>
      <c r="RP56" s="72"/>
      <c r="RQ56" s="72"/>
      <c r="RR56" s="72"/>
      <c r="RS56" s="72"/>
      <c r="RT56" s="72"/>
      <c r="RU56" s="72"/>
      <c r="RV56" s="72"/>
      <c r="RW56" s="72"/>
      <c r="RX56" s="72"/>
      <c r="RY56" s="72"/>
      <c r="RZ56" s="72"/>
      <c r="SA56" s="72"/>
      <c r="SB56" s="72"/>
      <c r="SC56" s="72"/>
      <c r="SD56" s="72"/>
      <c r="SE56" s="72"/>
      <c r="SF56" s="72"/>
      <c r="SG56" s="72"/>
      <c r="SH56" s="72"/>
      <c r="SI56" s="72"/>
      <c r="SJ56" s="72"/>
      <c r="SK56" s="72"/>
      <c r="SL56" s="72"/>
      <c r="SM56" s="72"/>
      <c r="SN56" s="72"/>
      <c r="SO56" s="72"/>
      <c r="SP56" s="72"/>
      <c r="SQ56" s="72"/>
      <c r="SR56" s="72"/>
      <c r="SS56" s="72"/>
      <c r="ST56" s="72"/>
      <c r="SU56" s="72"/>
      <c r="SV56" s="72"/>
      <c r="SW56" s="72"/>
      <c r="SX56" s="72"/>
      <c r="SY56" s="72"/>
      <c r="SZ56" s="72"/>
      <c r="TA56" s="72"/>
      <c r="TB56" s="72"/>
      <c r="TC56" s="72"/>
      <c r="TD56" s="72"/>
      <c r="TE56" s="72"/>
      <c r="TF56" s="72"/>
      <c r="TG56" s="72"/>
      <c r="TH56" s="72"/>
      <c r="TI56" s="72"/>
      <c r="TJ56" s="72"/>
      <c r="TK56" s="72"/>
      <c r="TL56" s="72"/>
      <c r="TM56" s="72"/>
      <c r="TN56" s="72"/>
      <c r="TO56" s="72"/>
      <c r="TP56" s="72"/>
      <c r="TQ56" s="72"/>
      <c r="TR56" s="72"/>
      <c r="TS56" s="72"/>
      <c r="TT56" s="72"/>
      <c r="TU56" s="72"/>
      <c r="TV56" s="72"/>
      <c r="TW56" s="72"/>
      <c r="TX56" s="72"/>
      <c r="TY56" s="72"/>
      <c r="TZ56" s="72"/>
      <c r="UA56" s="72"/>
      <c r="UB56" s="72"/>
      <c r="UC56" s="72"/>
      <c r="UD56" s="72"/>
      <c r="UE56" s="72"/>
      <c r="UF56" s="72"/>
      <c r="UG56" s="72"/>
      <c r="UH56" s="72"/>
      <c r="UI56" s="72"/>
      <c r="UJ56" s="72"/>
      <c r="UK56" s="72"/>
      <c r="UL56" s="72"/>
      <c r="UM56" s="72"/>
      <c r="UN56" s="72"/>
      <c r="UO56" s="72"/>
      <c r="UP56" s="72"/>
      <c r="UQ56" s="72"/>
      <c r="UR56" s="72"/>
      <c r="US56" s="72"/>
      <c r="UT56" s="72"/>
      <c r="UU56" s="72"/>
      <c r="UV56" s="72"/>
      <c r="UW56" s="72"/>
      <c r="UX56" s="72"/>
      <c r="UY56" s="72"/>
      <c r="UZ56" s="72"/>
      <c r="VA56" s="72"/>
      <c r="VB56" s="72"/>
      <c r="VC56" s="72"/>
      <c r="VD56" s="72"/>
      <c r="VE56" s="72"/>
      <c r="VF56" s="72"/>
      <c r="VG56" s="72"/>
      <c r="VH56" s="72"/>
      <c r="VI56" s="72"/>
      <c r="VJ56" s="72"/>
      <c r="VK56" s="72"/>
      <c r="VL56" s="72"/>
      <c r="VM56" s="72"/>
      <c r="VN56" s="72"/>
      <c r="VO56" s="72"/>
      <c r="VP56" s="72"/>
      <c r="VQ56" s="72"/>
      <c r="VR56" s="72"/>
      <c r="VS56" s="72"/>
      <c r="VT56" s="72"/>
      <c r="VU56" s="72"/>
      <c r="VV56" s="72"/>
      <c r="VW56" s="72"/>
      <c r="VX56" s="72"/>
      <c r="VY56" s="72"/>
      <c r="VZ56" s="72"/>
      <c r="WA56" s="72"/>
      <c r="WB56" s="72"/>
      <c r="WC56" s="72"/>
      <c r="WD56" s="72"/>
      <c r="WE56" s="72"/>
      <c r="WF56" s="72"/>
      <c r="WG56" s="72"/>
      <c r="WH56" s="72"/>
      <c r="WI56" s="72"/>
      <c r="WJ56" s="72"/>
      <c r="WK56" s="72"/>
      <c r="WL56" s="72"/>
      <c r="WM56" s="72"/>
      <c r="WN56" s="72"/>
      <c r="WO56" s="72"/>
      <c r="WP56" s="72"/>
      <c r="WQ56" s="72"/>
      <c r="WR56" s="72"/>
      <c r="WS56" s="72"/>
      <c r="WT56" s="72"/>
      <c r="WU56" s="72"/>
      <c r="WV56" s="72"/>
      <c r="WW56" s="72"/>
      <c r="WX56" s="72"/>
      <c r="WY56" s="72"/>
      <c r="WZ56" s="72"/>
      <c r="XA56" s="72"/>
      <c r="XB56" s="72"/>
      <c r="XC56" s="72"/>
      <c r="XD56" s="72"/>
      <c r="XE56" s="72"/>
      <c r="XF56" s="72"/>
      <c r="XG56" s="72"/>
      <c r="XH56" s="72"/>
      <c r="XI56" s="72"/>
      <c r="XJ56" s="72"/>
      <c r="XK56" s="72"/>
      <c r="XL56" s="72"/>
      <c r="XM56" s="72"/>
      <c r="XN56" s="72"/>
      <c r="XO56" s="72"/>
      <c r="XP56" s="72"/>
      <c r="XQ56" s="72"/>
      <c r="XR56" s="72"/>
      <c r="XS56" s="72"/>
      <c r="XT56" s="72"/>
      <c r="XU56" s="72"/>
      <c r="XV56" s="72"/>
      <c r="XW56" s="72"/>
      <c r="XX56" s="72"/>
      <c r="XY56" s="72"/>
      <c r="XZ56" s="72"/>
    </row>
    <row r="57" spans="1:650" s="73" customFormat="1" ht="16" x14ac:dyDescent="0.2">
      <c r="A57" s="16"/>
      <c r="B57" s="55" t="s">
        <v>95</v>
      </c>
      <c r="C57" s="41" t="s">
        <v>3</v>
      </c>
      <c r="D57" s="11">
        <v>4.2</v>
      </c>
      <c r="E57" s="12">
        <v>880</v>
      </c>
      <c r="F57" s="15">
        <f t="shared" si="0"/>
        <v>3696</v>
      </c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  <c r="IX57" s="72"/>
      <c r="IY57" s="72"/>
      <c r="IZ57" s="72"/>
      <c r="JA57" s="72"/>
      <c r="JB57" s="72"/>
      <c r="JC57" s="72"/>
      <c r="JD57" s="72"/>
      <c r="JE57" s="72"/>
      <c r="JF57" s="72"/>
      <c r="JG57" s="72"/>
      <c r="JH57" s="72"/>
      <c r="JI57" s="72"/>
      <c r="JJ57" s="72"/>
      <c r="JK57" s="72"/>
      <c r="JL57" s="72"/>
      <c r="JM57" s="72"/>
      <c r="JN57" s="72"/>
      <c r="JO57" s="72"/>
      <c r="JP57" s="72"/>
      <c r="JQ57" s="72"/>
      <c r="JR57" s="72"/>
      <c r="JS57" s="72"/>
      <c r="JT57" s="72"/>
      <c r="JU57" s="72"/>
      <c r="JV57" s="72"/>
      <c r="JW57" s="72"/>
      <c r="JX57" s="72"/>
      <c r="JY57" s="72"/>
      <c r="JZ57" s="72"/>
      <c r="KA57" s="72"/>
      <c r="KB57" s="72"/>
      <c r="KC57" s="72"/>
      <c r="KD57" s="72"/>
      <c r="KE57" s="72"/>
      <c r="KF57" s="72"/>
      <c r="KG57" s="72"/>
      <c r="KH57" s="72"/>
      <c r="KI57" s="72"/>
      <c r="KJ57" s="72"/>
      <c r="KK57" s="72"/>
      <c r="KL57" s="72"/>
      <c r="KM57" s="72"/>
      <c r="KN57" s="72"/>
      <c r="KO57" s="72"/>
      <c r="KP57" s="72"/>
      <c r="KQ57" s="72"/>
      <c r="KR57" s="72"/>
      <c r="KS57" s="72"/>
      <c r="KT57" s="72"/>
      <c r="KU57" s="72"/>
      <c r="KV57" s="72"/>
      <c r="KW57" s="72"/>
      <c r="KX57" s="72"/>
      <c r="KY57" s="72"/>
      <c r="KZ57" s="72"/>
      <c r="LA57" s="72"/>
      <c r="LB57" s="72"/>
      <c r="LC57" s="72"/>
      <c r="LD57" s="72"/>
      <c r="LE57" s="72"/>
      <c r="LF57" s="72"/>
      <c r="LG57" s="72"/>
      <c r="LH57" s="72"/>
      <c r="LI57" s="72"/>
      <c r="LJ57" s="72"/>
      <c r="LK57" s="72"/>
      <c r="LL57" s="72"/>
      <c r="LM57" s="72"/>
      <c r="LN57" s="72"/>
      <c r="LO57" s="72"/>
      <c r="LP57" s="72"/>
      <c r="LQ57" s="72"/>
      <c r="LR57" s="72"/>
      <c r="LS57" s="72"/>
      <c r="LT57" s="72"/>
      <c r="LU57" s="72"/>
      <c r="LV57" s="72"/>
      <c r="LW57" s="72"/>
      <c r="LX57" s="72"/>
      <c r="LY57" s="72"/>
      <c r="LZ57" s="72"/>
      <c r="MA57" s="72"/>
      <c r="MB57" s="72"/>
      <c r="MC57" s="72"/>
      <c r="MD57" s="72"/>
      <c r="ME57" s="72"/>
      <c r="MF57" s="72"/>
      <c r="MG57" s="72"/>
      <c r="MH57" s="72"/>
      <c r="MI57" s="72"/>
      <c r="MJ57" s="72"/>
      <c r="MK57" s="72"/>
      <c r="ML57" s="72"/>
      <c r="MM57" s="72"/>
      <c r="MN57" s="72"/>
      <c r="MO57" s="72"/>
      <c r="MP57" s="72"/>
      <c r="MQ57" s="72"/>
      <c r="MR57" s="72"/>
      <c r="MS57" s="72"/>
      <c r="MT57" s="72"/>
      <c r="MU57" s="72"/>
      <c r="MV57" s="72"/>
      <c r="MW57" s="72"/>
      <c r="MX57" s="72"/>
      <c r="MY57" s="72"/>
      <c r="MZ57" s="72"/>
      <c r="NA57" s="72"/>
      <c r="NB57" s="72"/>
      <c r="NC57" s="72"/>
      <c r="ND57" s="72"/>
      <c r="NE57" s="72"/>
      <c r="NF57" s="72"/>
      <c r="NG57" s="72"/>
      <c r="NH57" s="72"/>
      <c r="NI57" s="72"/>
      <c r="NJ57" s="72"/>
      <c r="NK57" s="72"/>
      <c r="NL57" s="72"/>
      <c r="NM57" s="72"/>
      <c r="NN57" s="72"/>
      <c r="NO57" s="72"/>
      <c r="NP57" s="72"/>
      <c r="NQ57" s="72"/>
      <c r="NR57" s="72"/>
      <c r="NS57" s="72"/>
      <c r="NT57" s="72"/>
      <c r="NU57" s="72"/>
      <c r="NV57" s="72"/>
      <c r="NW57" s="72"/>
      <c r="NX57" s="72"/>
      <c r="NY57" s="72"/>
      <c r="NZ57" s="72"/>
      <c r="OA57" s="72"/>
      <c r="OB57" s="72"/>
      <c r="OC57" s="72"/>
      <c r="OD57" s="72"/>
      <c r="OE57" s="72"/>
      <c r="OF57" s="72"/>
      <c r="OG57" s="72"/>
      <c r="OH57" s="72"/>
      <c r="OI57" s="72"/>
      <c r="OJ57" s="72"/>
      <c r="OK57" s="72"/>
      <c r="OL57" s="72"/>
      <c r="OM57" s="72"/>
      <c r="ON57" s="72"/>
      <c r="OO57" s="72"/>
      <c r="OP57" s="72"/>
      <c r="OQ57" s="72"/>
      <c r="OR57" s="72"/>
      <c r="OS57" s="72"/>
      <c r="OT57" s="72"/>
      <c r="OU57" s="72"/>
      <c r="OV57" s="72"/>
      <c r="OW57" s="72"/>
      <c r="OX57" s="72"/>
      <c r="OY57" s="72"/>
      <c r="OZ57" s="72"/>
      <c r="PA57" s="72"/>
      <c r="PB57" s="72"/>
      <c r="PC57" s="72"/>
      <c r="PD57" s="72"/>
      <c r="PE57" s="72"/>
      <c r="PF57" s="72"/>
      <c r="PG57" s="72"/>
      <c r="PH57" s="72"/>
      <c r="PI57" s="72"/>
      <c r="PJ57" s="72"/>
      <c r="PK57" s="72"/>
      <c r="PL57" s="72"/>
      <c r="PM57" s="72"/>
      <c r="PN57" s="72"/>
      <c r="PO57" s="72"/>
      <c r="PP57" s="72"/>
      <c r="PQ57" s="72"/>
      <c r="PR57" s="72"/>
      <c r="PS57" s="72"/>
      <c r="PT57" s="72"/>
      <c r="PU57" s="72"/>
      <c r="PV57" s="72"/>
      <c r="PW57" s="72"/>
      <c r="PX57" s="72"/>
      <c r="PY57" s="72"/>
      <c r="PZ57" s="72"/>
      <c r="QA57" s="72"/>
      <c r="QB57" s="72"/>
      <c r="QC57" s="72"/>
      <c r="QD57" s="72"/>
      <c r="QE57" s="72"/>
      <c r="QF57" s="72"/>
      <c r="QG57" s="72"/>
      <c r="QH57" s="72"/>
      <c r="QI57" s="72"/>
      <c r="QJ57" s="72"/>
      <c r="QK57" s="72"/>
      <c r="QL57" s="72"/>
      <c r="QM57" s="72"/>
      <c r="QN57" s="72"/>
      <c r="QO57" s="72"/>
      <c r="QP57" s="72"/>
      <c r="QQ57" s="72"/>
      <c r="QR57" s="72"/>
      <c r="QS57" s="72"/>
      <c r="QT57" s="72"/>
      <c r="QU57" s="72"/>
      <c r="QV57" s="72"/>
      <c r="QW57" s="72"/>
      <c r="QX57" s="72"/>
      <c r="QY57" s="72"/>
      <c r="QZ57" s="72"/>
      <c r="RA57" s="72"/>
      <c r="RB57" s="72"/>
      <c r="RC57" s="72"/>
      <c r="RD57" s="72"/>
      <c r="RE57" s="72"/>
      <c r="RF57" s="72"/>
      <c r="RG57" s="72"/>
      <c r="RH57" s="72"/>
      <c r="RI57" s="72"/>
      <c r="RJ57" s="72"/>
      <c r="RK57" s="72"/>
      <c r="RL57" s="72"/>
      <c r="RM57" s="72"/>
      <c r="RN57" s="72"/>
      <c r="RO57" s="72"/>
      <c r="RP57" s="72"/>
      <c r="RQ57" s="72"/>
      <c r="RR57" s="72"/>
      <c r="RS57" s="72"/>
      <c r="RT57" s="72"/>
      <c r="RU57" s="72"/>
      <c r="RV57" s="72"/>
      <c r="RW57" s="72"/>
      <c r="RX57" s="72"/>
      <c r="RY57" s="72"/>
      <c r="RZ57" s="72"/>
      <c r="SA57" s="72"/>
      <c r="SB57" s="72"/>
      <c r="SC57" s="72"/>
      <c r="SD57" s="72"/>
      <c r="SE57" s="72"/>
      <c r="SF57" s="72"/>
      <c r="SG57" s="72"/>
      <c r="SH57" s="72"/>
      <c r="SI57" s="72"/>
      <c r="SJ57" s="72"/>
      <c r="SK57" s="72"/>
      <c r="SL57" s="72"/>
      <c r="SM57" s="72"/>
      <c r="SN57" s="72"/>
      <c r="SO57" s="72"/>
      <c r="SP57" s="72"/>
      <c r="SQ57" s="72"/>
      <c r="SR57" s="72"/>
      <c r="SS57" s="72"/>
      <c r="ST57" s="72"/>
      <c r="SU57" s="72"/>
      <c r="SV57" s="72"/>
      <c r="SW57" s="72"/>
      <c r="SX57" s="72"/>
      <c r="SY57" s="72"/>
      <c r="SZ57" s="72"/>
      <c r="TA57" s="72"/>
      <c r="TB57" s="72"/>
      <c r="TC57" s="72"/>
      <c r="TD57" s="72"/>
      <c r="TE57" s="72"/>
      <c r="TF57" s="72"/>
      <c r="TG57" s="72"/>
      <c r="TH57" s="72"/>
      <c r="TI57" s="72"/>
      <c r="TJ57" s="72"/>
      <c r="TK57" s="72"/>
      <c r="TL57" s="72"/>
      <c r="TM57" s="72"/>
      <c r="TN57" s="72"/>
      <c r="TO57" s="72"/>
      <c r="TP57" s="72"/>
      <c r="TQ57" s="72"/>
      <c r="TR57" s="72"/>
      <c r="TS57" s="72"/>
      <c r="TT57" s="72"/>
      <c r="TU57" s="72"/>
      <c r="TV57" s="72"/>
      <c r="TW57" s="72"/>
      <c r="TX57" s="72"/>
      <c r="TY57" s="72"/>
      <c r="TZ57" s="72"/>
      <c r="UA57" s="72"/>
      <c r="UB57" s="72"/>
      <c r="UC57" s="72"/>
      <c r="UD57" s="72"/>
      <c r="UE57" s="72"/>
      <c r="UF57" s="72"/>
      <c r="UG57" s="72"/>
      <c r="UH57" s="72"/>
      <c r="UI57" s="72"/>
      <c r="UJ57" s="72"/>
      <c r="UK57" s="72"/>
      <c r="UL57" s="72"/>
      <c r="UM57" s="72"/>
      <c r="UN57" s="72"/>
      <c r="UO57" s="72"/>
      <c r="UP57" s="72"/>
      <c r="UQ57" s="72"/>
      <c r="UR57" s="72"/>
      <c r="US57" s="72"/>
      <c r="UT57" s="72"/>
      <c r="UU57" s="72"/>
      <c r="UV57" s="72"/>
      <c r="UW57" s="72"/>
      <c r="UX57" s="72"/>
      <c r="UY57" s="72"/>
      <c r="UZ57" s="72"/>
      <c r="VA57" s="72"/>
      <c r="VB57" s="72"/>
      <c r="VC57" s="72"/>
      <c r="VD57" s="72"/>
      <c r="VE57" s="72"/>
      <c r="VF57" s="72"/>
      <c r="VG57" s="72"/>
      <c r="VH57" s="72"/>
      <c r="VI57" s="72"/>
      <c r="VJ57" s="72"/>
      <c r="VK57" s="72"/>
      <c r="VL57" s="72"/>
      <c r="VM57" s="72"/>
      <c r="VN57" s="72"/>
      <c r="VO57" s="72"/>
      <c r="VP57" s="72"/>
      <c r="VQ57" s="72"/>
      <c r="VR57" s="72"/>
      <c r="VS57" s="72"/>
      <c r="VT57" s="72"/>
      <c r="VU57" s="72"/>
      <c r="VV57" s="72"/>
      <c r="VW57" s="72"/>
      <c r="VX57" s="72"/>
      <c r="VY57" s="72"/>
      <c r="VZ57" s="72"/>
      <c r="WA57" s="72"/>
      <c r="WB57" s="72"/>
      <c r="WC57" s="72"/>
      <c r="WD57" s="72"/>
      <c r="WE57" s="72"/>
      <c r="WF57" s="72"/>
      <c r="WG57" s="72"/>
      <c r="WH57" s="72"/>
      <c r="WI57" s="72"/>
      <c r="WJ57" s="72"/>
      <c r="WK57" s="72"/>
      <c r="WL57" s="72"/>
      <c r="WM57" s="72"/>
      <c r="WN57" s="72"/>
      <c r="WO57" s="72"/>
      <c r="WP57" s="72"/>
      <c r="WQ57" s="72"/>
      <c r="WR57" s="72"/>
      <c r="WS57" s="72"/>
      <c r="WT57" s="72"/>
      <c r="WU57" s="72"/>
      <c r="WV57" s="72"/>
      <c r="WW57" s="72"/>
      <c r="WX57" s="72"/>
      <c r="WY57" s="72"/>
      <c r="WZ57" s="72"/>
      <c r="XA57" s="72"/>
      <c r="XB57" s="72"/>
      <c r="XC57" s="72"/>
      <c r="XD57" s="72"/>
      <c r="XE57" s="72"/>
      <c r="XF57" s="72"/>
      <c r="XG57" s="72"/>
      <c r="XH57" s="72"/>
      <c r="XI57" s="72"/>
      <c r="XJ57" s="72"/>
      <c r="XK57" s="72"/>
      <c r="XL57" s="72"/>
      <c r="XM57" s="72"/>
      <c r="XN57" s="72"/>
      <c r="XO57" s="72"/>
      <c r="XP57" s="72"/>
      <c r="XQ57" s="72"/>
      <c r="XR57" s="72"/>
      <c r="XS57" s="72"/>
      <c r="XT57" s="72"/>
      <c r="XU57" s="72"/>
      <c r="XV57" s="72"/>
      <c r="XW57" s="72"/>
      <c r="XX57" s="72"/>
      <c r="XY57" s="72"/>
      <c r="XZ57" s="72"/>
    </row>
    <row r="58" spans="1:650" ht="16" x14ac:dyDescent="0.2">
      <c r="A58"/>
      <c r="B58" s="6" t="s">
        <v>26</v>
      </c>
      <c r="C58" s="35"/>
      <c r="D58" s="35"/>
      <c r="E58" s="35"/>
      <c r="F58" s="15"/>
    </row>
    <row r="59" spans="1:650" x14ac:dyDescent="0.2">
      <c r="A59"/>
      <c r="B59" s="57" t="s">
        <v>62</v>
      </c>
      <c r="C59" s="61" t="s">
        <v>3</v>
      </c>
      <c r="D59" s="49">
        <v>6</v>
      </c>
      <c r="E59" s="51">
        <v>480</v>
      </c>
      <c r="F59" s="15">
        <f t="shared" si="0"/>
        <v>2880</v>
      </c>
    </row>
    <row r="60" spans="1:650" x14ac:dyDescent="0.2">
      <c r="A60"/>
      <c r="B60" s="62" t="s">
        <v>63</v>
      </c>
      <c r="C60" s="61" t="s">
        <v>3</v>
      </c>
      <c r="D60" s="49">
        <v>55.9</v>
      </c>
      <c r="E60" s="51">
        <v>260</v>
      </c>
      <c r="F60" s="15">
        <f t="shared" si="0"/>
        <v>14534</v>
      </c>
    </row>
    <row r="61" spans="1:650" x14ac:dyDescent="0.2">
      <c r="A61"/>
      <c r="B61" s="62" t="s">
        <v>64</v>
      </c>
      <c r="C61" s="61" t="s">
        <v>3</v>
      </c>
      <c r="D61" s="49">
        <v>55.9</v>
      </c>
      <c r="E61" s="51">
        <v>400</v>
      </c>
      <c r="F61" s="15">
        <f t="shared" si="0"/>
        <v>22360</v>
      </c>
    </row>
    <row r="62" spans="1:650" x14ac:dyDescent="0.2">
      <c r="A62"/>
      <c r="B62" s="62" t="s">
        <v>65</v>
      </c>
      <c r="C62" s="61" t="s">
        <v>3</v>
      </c>
      <c r="D62" s="49">
        <v>55.9</v>
      </c>
      <c r="E62" s="51">
        <v>380</v>
      </c>
      <c r="F62" s="15">
        <f t="shared" si="0"/>
        <v>21242</v>
      </c>
    </row>
    <row r="63" spans="1:650" ht="16" x14ac:dyDescent="0.2">
      <c r="A63"/>
      <c r="B63" s="63" t="s">
        <v>66</v>
      </c>
      <c r="C63" s="61" t="s">
        <v>3</v>
      </c>
      <c r="D63" s="49">
        <v>55.9</v>
      </c>
      <c r="E63" s="51">
        <v>680</v>
      </c>
      <c r="F63" s="15">
        <f t="shared" si="0"/>
        <v>38012</v>
      </c>
    </row>
    <row r="64" spans="1:650" x14ac:dyDescent="0.2">
      <c r="B64" s="74" t="s">
        <v>97</v>
      </c>
      <c r="C64" s="10" t="s">
        <v>3</v>
      </c>
      <c r="D64" s="14">
        <v>4.8600000000000003</v>
      </c>
      <c r="E64" s="13">
        <v>1450</v>
      </c>
      <c r="F64" s="15">
        <f t="shared" si="0"/>
        <v>7047.0000000000009</v>
      </c>
    </row>
    <row r="65" spans="1:59" x14ac:dyDescent="0.2">
      <c r="A65"/>
      <c r="B65" s="64" t="s">
        <v>67</v>
      </c>
      <c r="C65" s="38" t="s">
        <v>3</v>
      </c>
      <c r="D65" s="49">
        <v>48</v>
      </c>
      <c r="E65" s="51">
        <v>180</v>
      </c>
      <c r="F65" s="15">
        <f t="shared" si="0"/>
        <v>8640</v>
      </c>
    </row>
    <row r="66" spans="1:59" x14ac:dyDescent="0.2">
      <c r="A66"/>
      <c r="B66" s="64" t="s">
        <v>68</v>
      </c>
      <c r="C66" s="38" t="s">
        <v>3</v>
      </c>
      <c r="D66" s="49">
        <v>48</v>
      </c>
      <c r="E66" s="51">
        <v>620</v>
      </c>
      <c r="F66" s="15">
        <f t="shared" si="0"/>
        <v>29760</v>
      </c>
    </row>
    <row r="67" spans="1:59" ht="32" x14ac:dyDescent="0.2">
      <c r="A67"/>
      <c r="B67" s="54" t="s">
        <v>30</v>
      </c>
      <c r="C67" s="38" t="s">
        <v>3</v>
      </c>
      <c r="D67" s="49">
        <v>48</v>
      </c>
      <c r="E67" s="51">
        <v>940</v>
      </c>
      <c r="F67" s="15">
        <f t="shared" si="0"/>
        <v>45120</v>
      </c>
    </row>
    <row r="68" spans="1:59" x14ac:dyDescent="0.2">
      <c r="A68"/>
      <c r="B68" s="74" t="s">
        <v>112</v>
      </c>
      <c r="C68" s="38" t="s">
        <v>10</v>
      </c>
      <c r="D68" s="49">
        <v>54</v>
      </c>
      <c r="E68" s="51">
        <v>600</v>
      </c>
      <c r="F68" s="15">
        <f t="shared" si="0"/>
        <v>32400</v>
      </c>
    </row>
    <row r="69" spans="1:59" x14ac:dyDescent="0.2">
      <c r="B69" s="40" t="s">
        <v>14</v>
      </c>
      <c r="C69" s="10"/>
      <c r="D69" s="14"/>
      <c r="E69" s="13"/>
      <c r="F69" s="15"/>
    </row>
    <row r="70" spans="1:59" ht="16" x14ac:dyDescent="0.2">
      <c r="B70" s="55" t="s">
        <v>15</v>
      </c>
      <c r="C70" s="10" t="s">
        <v>3</v>
      </c>
      <c r="D70" s="14">
        <v>36.799999999999997</v>
      </c>
      <c r="E70" s="13">
        <v>180</v>
      </c>
      <c r="F70" s="15">
        <f t="shared" si="0"/>
        <v>6623.9999999999991</v>
      </c>
    </row>
    <row r="71" spans="1:59" x14ac:dyDescent="0.2">
      <c r="A71"/>
      <c r="B71" s="8" t="s">
        <v>21</v>
      </c>
      <c r="C71" s="10" t="s">
        <v>3</v>
      </c>
      <c r="D71" s="14">
        <v>36.799999999999997</v>
      </c>
      <c r="E71" s="13">
        <v>4100</v>
      </c>
      <c r="F71" s="15">
        <f t="shared" si="0"/>
        <v>150880</v>
      </c>
    </row>
    <row r="72" spans="1:59" x14ac:dyDescent="0.2">
      <c r="B72" s="8" t="s">
        <v>16</v>
      </c>
      <c r="C72" s="10" t="s">
        <v>3</v>
      </c>
      <c r="D72" s="14">
        <v>36.799999999999997</v>
      </c>
      <c r="E72" s="13">
        <v>550</v>
      </c>
      <c r="F72" s="15">
        <f t="shared" si="0"/>
        <v>20240</v>
      </c>
    </row>
    <row r="73" spans="1:59" s="9" customFormat="1" x14ac:dyDescent="0.2">
      <c r="B73" s="8" t="s">
        <v>17</v>
      </c>
      <c r="C73" s="10" t="s">
        <v>11</v>
      </c>
      <c r="D73" s="14">
        <v>10</v>
      </c>
      <c r="E73" s="13">
        <v>1160</v>
      </c>
      <c r="F73" s="15">
        <f t="shared" si="0"/>
        <v>11600</v>
      </c>
      <c r="G73"/>
    </row>
    <row r="74" spans="1:59" x14ac:dyDescent="0.2">
      <c r="B74" s="8" t="s">
        <v>69</v>
      </c>
      <c r="C74" s="10" t="s">
        <v>10</v>
      </c>
      <c r="D74" s="14">
        <v>2.95</v>
      </c>
      <c r="E74" s="13">
        <v>1340</v>
      </c>
      <c r="F74" s="15">
        <f t="shared" ref="F74:F106" si="1">D74*E74</f>
        <v>3953.0000000000005</v>
      </c>
    </row>
    <row r="75" spans="1:59" x14ac:dyDescent="0.2">
      <c r="B75" s="8" t="s">
        <v>99</v>
      </c>
      <c r="C75" s="10" t="s">
        <v>10</v>
      </c>
      <c r="D75" s="14">
        <v>7.95</v>
      </c>
      <c r="E75" s="13">
        <v>1150</v>
      </c>
      <c r="F75" s="15">
        <f t="shared" si="1"/>
        <v>9142.5</v>
      </c>
    </row>
    <row r="76" spans="1:59" s="9" customFormat="1" x14ac:dyDescent="0.2">
      <c r="B76" s="8" t="s">
        <v>19</v>
      </c>
      <c r="C76" s="10" t="s">
        <v>10</v>
      </c>
      <c r="D76" s="14">
        <v>17.2</v>
      </c>
      <c r="E76" s="13">
        <v>1100</v>
      </c>
      <c r="F76" s="15">
        <f t="shared" si="1"/>
        <v>18920</v>
      </c>
      <c r="G76"/>
    </row>
    <row r="77" spans="1:59" s="7" customFormat="1" ht="16" x14ac:dyDescent="0.2">
      <c r="B77" s="65" t="s">
        <v>70</v>
      </c>
      <c r="C77" s="66"/>
      <c r="D77" s="67"/>
      <c r="E77" s="68"/>
      <c r="F77" s="15"/>
      <c r="G77" s="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</row>
    <row r="78" spans="1:59" x14ac:dyDescent="0.2">
      <c r="B78" s="8" t="s">
        <v>71</v>
      </c>
      <c r="C78" s="10" t="s">
        <v>61</v>
      </c>
      <c r="D78" s="14">
        <v>103</v>
      </c>
      <c r="E78" s="13">
        <v>1350</v>
      </c>
      <c r="F78" s="15">
        <f t="shared" si="1"/>
        <v>139050</v>
      </c>
      <c r="G78" s="9"/>
    </row>
    <row r="79" spans="1:59" x14ac:dyDescent="0.2">
      <c r="B79" s="8" t="s">
        <v>72</v>
      </c>
      <c r="C79" s="10" t="s">
        <v>11</v>
      </c>
      <c r="D79" s="14">
        <v>1</v>
      </c>
      <c r="E79" s="13">
        <v>28500</v>
      </c>
      <c r="F79" s="15">
        <f t="shared" si="1"/>
        <v>28500</v>
      </c>
      <c r="G79" s="9"/>
    </row>
    <row r="80" spans="1:59" x14ac:dyDescent="0.2">
      <c r="B80" s="8" t="s">
        <v>73</v>
      </c>
      <c r="C80" s="10" t="s">
        <v>11</v>
      </c>
      <c r="D80" s="14">
        <v>1</v>
      </c>
      <c r="E80" s="13">
        <v>4500</v>
      </c>
      <c r="F80" s="15">
        <f t="shared" si="1"/>
        <v>4500</v>
      </c>
      <c r="G80" s="9"/>
    </row>
    <row r="81" spans="1:650" ht="15" customHeight="1" x14ac:dyDescent="0.2">
      <c r="B81" s="8" t="s">
        <v>74</v>
      </c>
      <c r="C81" s="10" t="s">
        <v>11</v>
      </c>
      <c r="D81" s="14">
        <v>57</v>
      </c>
      <c r="E81" s="12">
        <v>640</v>
      </c>
      <c r="F81" s="15">
        <f t="shared" si="1"/>
        <v>36480</v>
      </c>
    </row>
    <row r="82" spans="1:650" s="39" customFormat="1" x14ac:dyDescent="0.2">
      <c r="A82" s="9"/>
      <c r="B82" s="8" t="s">
        <v>103</v>
      </c>
      <c r="C82" s="10" t="s">
        <v>11</v>
      </c>
      <c r="D82" s="11">
        <v>1</v>
      </c>
      <c r="E82" s="12">
        <v>1500</v>
      </c>
      <c r="F82" s="15">
        <f t="shared" si="1"/>
        <v>1500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</row>
    <row r="83" spans="1:650" s="39" customFormat="1" x14ac:dyDescent="0.2">
      <c r="A83" s="9"/>
      <c r="B83" s="8" t="s">
        <v>111</v>
      </c>
      <c r="C83" s="10" t="s">
        <v>11</v>
      </c>
      <c r="D83" s="11">
        <v>1</v>
      </c>
      <c r="E83" s="12">
        <v>1100</v>
      </c>
      <c r="F83" s="15">
        <f t="shared" si="1"/>
        <v>1100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</row>
    <row r="84" spans="1:650" x14ac:dyDescent="0.2">
      <c r="B84" s="8" t="s">
        <v>98</v>
      </c>
      <c r="C84" s="10" t="s">
        <v>11</v>
      </c>
      <c r="D84" s="11">
        <v>3</v>
      </c>
      <c r="E84" s="12">
        <v>1100</v>
      </c>
      <c r="F84" s="15">
        <f t="shared" si="1"/>
        <v>3300</v>
      </c>
      <c r="G84" s="7"/>
    </row>
    <row r="85" spans="1:650" s="39" customFormat="1" x14ac:dyDescent="0.2">
      <c r="A85" s="9"/>
      <c r="B85" s="8" t="s">
        <v>105</v>
      </c>
      <c r="C85" s="10" t="s">
        <v>11</v>
      </c>
      <c r="D85" s="11">
        <v>3</v>
      </c>
      <c r="E85" s="12">
        <v>860</v>
      </c>
      <c r="F85" s="15">
        <f t="shared" si="1"/>
        <v>2580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</row>
    <row r="86" spans="1:650" s="39" customFormat="1" x14ac:dyDescent="0.2">
      <c r="A86" s="9"/>
      <c r="B86" s="8" t="s">
        <v>104</v>
      </c>
      <c r="C86" s="10" t="s">
        <v>11</v>
      </c>
      <c r="D86" s="11">
        <v>2</v>
      </c>
      <c r="E86" s="12">
        <v>2500</v>
      </c>
      <c r="F86" s="15">
        <f t="shared" si="1"/>
        <v>5000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</row>
    <row r="87" spans="1:650" s="39" customFormat="1" x14ac:dyDescent="0.2">
      <c r="A87" s="9"/>
      <c r="B87" s="8" t="s">
        <v>108</v>
      </c>
      <c r="C87" s="10" t="s">
        <v>10</v>
      </c>
      <c r="D87" s="11">
        <v>4.5</v>
      </c>
      <c r="E87" s="12">
        <v>460</v>
      </c>
      <c r="F87" s="15">
        <f t="shared" si="1"/>
        <v>2070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</row>
    <row r="88" spans="1:650" s="39" customFormat="1" x14ac:dyDescent="0.2">
      <c r="A88" s="9"/>
      <c r="B88" s="8" t="s">
        <v>109</v>
      </c>
      <c r="C88" s="10" t="s">
        <v>10</v>
      </c>
      <c r="D88" s="11">
        <v>4.5</v>
      </c>
      <c r="E88" s="12">
        <v>520</v>
      </c>
      <c r="F88" s="15">
        <f t="shared" si="1"/>
        <v>2340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</row>
    <row r="89" spans="1:650" s="39" customFormat="1" x14ac:dyDescent="0.2">
      <c r="A89" s="9"/>
      <c r="B89" s="8" t="s">
        <v>110</v>
      </c>
      <c r="C89" s="10" t="s">
        <v>11</v>
      </c>
      <c r="D89" s="11">
        <v>1</v>
      </c>
      <c r="E89" s="12">
        <v>3200</v>
      </c>
      <c r="F89" s="15">
        <f t="shared" si="1"/>
        <v>3200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</row>
    <row r="90" spans="1:650" s="39" customFormat="1" x14ac:dyDescent="0.2">
      <c r="A90" s="9"/>
      <c r="B90" s="8" t="s">
        <v>25</v>
      </c>
      <c r="C90" s="10" t="s">
        <v>11</v>
      </c>
      <c r="D90" s="11">
        <v>1</v>
      </c>
      <c r="E90" s="12">
        <v>3500</v>
      </c>
      <c r="F90" s="15">
        <f t="shared" si="1"/>
        <v>3500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</row>
    <row r="91" spans="1:650" x14ac:dyDescent="0.2">
      <c r="B91" s="8" t="s">
        <v>75</v>
      </c>
      <c r="C91" s="10" t="s">
        <v>11</v>
      </c>
      <c r="D91" s="11">
        <v>1</v>
      </c>
      <c r="E91" s="12">
        <v>1950</v>
      </c>
      <c r="F91" s="15">
        <f t="shared" si="1"/>
        <v>1950</v>
      </c>
    </row>
    <row r="92" spans="1:650" ht="32" x14ac:dyDescent="0.2">
      <c r="B92" s="55" t="s">
        <v>107</v>
      </c>
      <c r="C92" s="10"/>
      <c r="D92" s="14"/>
      <c r="E92" s="12"/>
      <c r="F92" s="15"/>
      <c r="I92" s="9"/>
    </row>
    <row r="93" spans="1:650" ht="16" x14ac:dyDescent="0.2">
      <c r="A93"/>
      <c r="B93" s="6" t="s">
        <v>12</v>
      </c>
      <c r="C93" s="36"/>
      <c r="D93" s="37"/>
      <c r="E93" s="35"/>
      <c r="F93" s="15"/>
    </row>
    <row r="94" spans="1:650" ht="32" x14ac:dyDescent="0.2">
      <c r="A94"/>
      <c r="B94" s="50" t="s">
        <v>76</v>
      </c>
      <c r="C94" s="38" t="s">
        <v>61</v>
      </c>
      <c r="D94" s="49">
        <v>11</v>
      </c>
      <c r="E94" s="58">
        <v>3800</v>
      </c>
      <c r="F94" s="15">
        <f t="shared" si="1"/>
        <v>41800</v>
      </c>
    </row>
    <row r="95" spans="1:650" ht="16" x14ac:dyDescent="0.2">
      <c r="A95"/>
      <c r="B95" s="50" t="s">
        <v>77</v>
      </c>
      <c r="C95" s="38" t="s">
        <v>61</v>
      </c>
      <c r="D95" s="49">
        <v>6</v>
      </c>
      <c r="E95" s="58">
        <v>3200</v>
      </c>
      <c r="F95" s="15">
        <f t="shared" si="1"/>
        <v>19200</v>
      </c>
    </row>
    <row r="96" spans="1:650" x14ac:dyDescent="0.2">
      <c r="A96"/>
      <c r="B96" s="57" t="s">
        <v>78</v>
      </c>
      <c r="C96" s="38" t="s">
        <v>11</v>
      </c>
      <c r="D96" s="49">
        <v>2</v>
      </c>
      <c r="E96" s="58">
        <v>5800</v>
      </c>
      <c r="F96" s="15">
        <f t="shared" si="1"/>
        <v>11600</v>
      </c>
    </row>
    <row r="97" spans="1:646" ht="32" x14ac:dyDescent="0.2">
      <c r="B97" s="55" t="s">
        <v>101</v>
      </c>
      <c r="C97" s="10" t="s">
        <v>11</v>
      </c>
      <c r="D97" s="14">
        <v>2</v>
      </c>
      <c r="E97" s="13">
        <v>3400</v>
      </c>
      <c r="F97" s="15">
        <f t="shared" si="1"/>
        <v>6800</v>
      </c>
    </row>
    <row r="98" spans="1:646" ht="32" x14ac:dyDescent="0.2">
      <c r="A98"/>
      <c r="B98" s="55" t="s">
        <v>102</v>
      </c>
      <c r="C98" s="10" t="s">
        <v>20</v>
      </c>
      <c r="D98" s="14">
        <v>1</v>
      </c>
      <c r="E98" s="13">
        <v>5200</v>
      </c>
      <c r="F98" s="15">
        <f t="shared" si="1"/>
        <v>5200</v>
      </c>
    </row>
    <row r="99" spans="1:646" s="44" customFormat="1" ht="15" customHeight="1" x14ac:dyDescent="0.2">
      <c r="A99" s="9"/>
      <c r="B99" s="8" t="s">
        <v>32</v>
      </c>
      <c r="C99" s="41" t="s">
        <v>11</v>
      </c>
      <c r="D99" s="42">
        <v>1</v>
      </c>
      <c r="E99" s="43">
        <v>16100</v>
      </c>
      <c r="F99" s="15">
        <f t="shared" si="1"/>
        <v>16100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</row>
    <row r="100" spans="1:646" x14ac:dyDescent="0.2">
      <c r="B100" s="8" t="s">
        <v>22</v>
      </c>
      <c r="C100" s="10" t="s">
        <v>11</v>
      </c>
      <c r="D100" s="42">
        <v>1</v>
      </c>
      <c r="E100" s="13">
        <v>4800</v>
      </c>
      <c r="F100" s="15">
        <f t="shared" si="1"/>
        <v>4800</v>
      </c>
    </row>
    <row r="101" spans="1:646" x14ac:dyDescent="0.2">
      <c r="A101"/>
      <c r="B101" s="57" t="s">
        <v>33</v>
      </c>
      <c r="C101" s="38" t="s">
        <v>11</v>
      </c>
      <c r="D101" s="42">
        <v>1</v>
      </c>
      <c r="E101" s="45">
        <v>4900</v>
      </c>
      <c r="F101" s="15">
        <f t="shared" si="1"/>
        <v>4900</v>
      </c>
    </row>
    <row r="102" spans="1:646" x14ac:dyDescent="0.2">
      <c r="A102"/>
      <c r="B102" s="57" t="s">
        <v>34</v>
      </c>
      <c r="C102" s="38" t="s">
        <v>11</v>
      </c>
      <c r="D102" s="42">
        <v>1</v>
      </c>
      <c r="E102" s="45">
        <v>3800</v>
      </c>
      <c r="F102" s="15">
        <f t="shared" si="1"/>
        <v>3800</v>
      </c>
    </row>
    <row r="103" spans="1:646" x14ac:dyDescent="0.2">
      <c r="B103" s="8" t="s">
        <v>18</v>
      </c>
      <c r="C103" s="10" t="s">
        <v>11</v>
      </c>
      <c r="D103" s="42">
        <v>1</v>
      </c>
      <c r="E103" s="13">
        <v>3250</v>
      </c>
      <c r="F103" s="15">
        <f t="shared" si="1"/>
        <v>3250</v>
      </c>
    </row>
    <row r="104" spans="1:646" x14ac:dyDescent="0.2">
      <c r="B104" s="8" t="s">
        <v>23</v>
      </c>
      <c r="C104" s="10" t="s">
        <v>11</v>
      </c>
      <c r="D104" s="42">
        <v>1</v>
      </c>
      <c r="E104" s="13">
        <v>7800</v>
      </c>
      <c r="F104" s="15">
        <f t="shared" si="1"/>
        <v>7800</v>
      </c>
    </row>
    <row r="105" spans="1:646" x14ac:dyDescent="0.2">
      <c r="B105" s="8" t="s">
        <v>100</v>
      </c>
      <c r="C105" s="10" t="s">
        <v>11</v>
      </c>
      <c r="D105" s="42">
        <v>1</v>
      </c>
      <c r="E105" s="12">
        <v>4600</v>
      </c>
      <c r="F105" s="15">
        <f t="shared" si="1"/>
        <v>4600</v>
      </c>
    </row>
    <row r="106" spans="1:646" s="9" customFormat="1" ht="32" x14ac:dyDescent="0.2">
      <c r="B106" s="55" t="s">
        <v>31</v>
      </c>
      <c r="C106" s="10" t="s">
        <v>20</v>
      </c>
      <c r="D106" s="14">
        <v>4</v>
      </c>
      <c r="E106" s="12">
        <v>3500</v>
      </c>
      <c r="F106" s="15">
        <f t="shared" si="1"/>
        <v>14000</v>
      </c>
      <c r="I106"/>
      <c r="J106"/>
    </row>
    <row r="107" spans="1:646" s="29" customFormat="1" ht="16" x14ac:dyDescent="0.2">
      <c r="A107" s="7"/>
      <c r="B107" s="30" t="s">
        <v>13</v>
      </c>
      <c r="C107" s="31"/>
      <c r="D107" s="32"/>
      <c r="E107" s="33"/>
      <c r="F107" s="34">
        <f>SUM(F10:F106)</f>
        <v>1898628.6</v>
      </c>
      <c r="G107" s="28"/>
      <c r="H107"/>
      <c r="I107"/>
    </row>
    <row r="108" spans="1:646" ht="16" x14ac:dyDescent="0.2">
      <c r="B108" s="81" t="s">
        <v>114</v>
      </c>
      <c r="C108" s="82"/>
      <c r="D108" s="83"/>
      <c r="E108" s="84"/>
      <c r="F108" s="85">
        <f>F107*0.1</f>
        <v>189862.86000000002</v>
      </c>
    </row>
    <row r="109" spans="1:646" ht="16" x14ac:dyDescent="0.2">
      <c r="B109" s="81" t="s">
        <v>115</v>
      </c>
      <c r="C109" s="82"/>
      <c r="D109" s="83"/>
      <c r="E109" s="84"/>
      <c r="F109" s="85">
        <f>F107-F108</f>
        <v>1708765.74</v>
      </c>
    </row>
  </sheetData>
  <mergeCells count="3">
    <mergeCell ref="B1:F1"/>
    <mergeCell ref="C4:F4"/>
    <mergeCell ref="B7:F7"/>
  </mergeCells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2026-03-19T14:00:04Z</cp:lastPrinted>
  <dcterms:created xsi:type="dcterms:W3CDTF">2018-12-04T10:33:18Z</dcterms:created>
  <dcterms:modified xsi:type="dcterms:W3CDTF">2026-03-24T12:14:03Z</dcterms:modified>
</cp:coreProperties>
</file>