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Смета" sheetId="1" r:id="rId1"/>
  </sheets>
  <definedNames>
    <definedName name="_xlnm.Print_Area" localSheetId="0">Смета!$A$1:$E$93</definedName>
  </definedNames>
  <calcPr calcId="144525"/>
</workbook>
</file>

<file path=xl/calcChain.xml><?xml version="1.0" encoding="utf-8"?>
<calcChain xmlns="http://schemas.openxmlformats.org/spreadsheetml/2006/main">
  <c r="C69" i="1" l="1"/>
  <c r="C72" i="1"/>
  <c r="E45" i="1"/>
  <c r="C32" i="1"/>
  <c r="E14" i="1"/>
  <c r="E15" i="1"/>
  <c r="C12" i="1"/>
  <c r="C64" i="1" l="1"/>
  <c r="C60" i="1"/>
  <c r="C59" i="1"/>
  <c r="C55" i="1"/>
  <c r="C43" i="1"/>
  <c r="C46" i="1" s="1"/>
  <c r="C42" i="1"/>
  <c r="C37" i="1"/>
  <c r="C36" i="1"/>
  <c r="C30" i="1"/>
  <c r="C29" i="1"/>
  <c r="E46" i="1" l="1"/>
  <c r="E86" i="1" l="1"/>
  <c r="E74" i="1"/>
  <c r="E75" i="1"/>
  <c r="E73" i="1"/>
  <c r="E71" i="1"/>
  <c r="E57" i="1"/>
  <c r="E56" i="1"/>
  <c r="E55" i="1"/>
  <c r="E44" i="1"/>
  <c r="C47" i="1"/>
  <c r="E47" i="1" s="1"/>
  <c r="E40" i="1"/>
  <c r="C48" i="1" l="1"/>
  <c r="E48" i="1" s="1"/>
  <c r="C24" i="1" l="1"/>
  <c r="C23" i="1"/>
  <c r="C22" i="1"/>
  <c r="C21" i="1"/>
  <c r="C20" i="1"/>
  <c r="C19" i="1"/>
  <c r="C18" i="1"/>
  <c r="C17" i="1"/>
  <c r="E17" i="1" s="1"/>
  <c r="C16" i="1"/>
  <c r="E16" i="1" s="1"/>
  <c r="E18" i="1"/>
  <c r="E19" i="1"/>
  <c r="E20" i="1"/>
  <c r="E23" i="1"/>
  <c r="E22" i="1"/>
  <c r="E21" i="1"/>
  <c r="E25" i="1" l="1"/>
  <c r="E26" i="1" l="1"/>
  <c r="E76" i="1" l="1"/>
  <c r="E41" i="1"/>
  <c r="E9" i="1" l="1"/>
  <c r="C10" i="1"/>
  <c r="E10" i="1" s="1"/>
  <c r="E13" i="1"/>
  <c r="E27" i="1"/>
  <c r="E30" i="1"/>
  <c r="E42" i="1"/>
  <c r="E43" i="1"/>
  <c r="E58" i="1"/>
  <c r="E61" i="1"/>
  <c r="C66" i="1"/>
  <c r="E66" i="1" s="1"/>
  <c r="E69" i="1"/>
  <c r="E70" i="1"/>
  <c r="E72" i="1"/>
  <c r="E79" i="1"/>
  <c r="E80" i="1"/>
  <c r="E87" i="1"/>
  <c r="E90" i="1"/>
  <c r="E81" i="1"/>
  <c r="E82" i="1"/>
  <c r="E88" i="1"/>
  <c r="E83" i="1"/>
  <c r="E84" i="1"/>
  <c r="E85" i="1"/>
  <c r="E89" i="1"/>
  <c r="E29" i="1" l="1"/>
  <c r="E34" i="1"/>
  <c r="E33" i="1"/>
  <c r="E32" i="1"/>
  <c r="E28" i="1"/>
  <c r="E31" i="1"/>
  <c r="E12" i="1"/>
  <c r="C49" i="1"/>
  <c r="E49" i="1" s="1"/>
  <c r="C50" i="1"/>
  <c r="E50" i="1" s="1"/>
  <c r="C51" i="1"/>
  <c r="E51" i="1" s="1"/>
  <c r="E65" i="1"/>
  <c r="E35" i="1"/>
  <c r="E64" i="1"/>
  <c r="C11" i="1"/>
  <c r="E11" i="1" s="1"/>
  <c r="E59" i="1" l="1"/>
  <c r="E60" i="1"/>
  <c r="C52" i="1"/>
  <c r="E52" i="1" s="1"/>
  <c r="E36" i="1" l="1"/>
  <c r="E37" i="1"/>
  <c r="E24" i="1" l="1"/>
  <c r="E92" i="1"/>
</calcChain>
</file>

<file path=xl/sharedStrings.xml><?xml version="1.0" encoding="utf-8"?>
<sst xmlns="http://schemas.openxmlformats.org/spreadsheetml/2006/main" count="161" uniqueCount="91">
  <si>
    <t>Все цены указаны в рублях</t>
  </si>
  <si>
    <t>Наименование работ</t>
  </si>
  <si>
    <t>Ед</t>
  </si>
  <si>
    <t>Цена</t>
  </si>
  <si>
    <t>Кол-во</t>
  </si>
  <si>
    <t>Сумма</t>
  </si>
  <si>
    <t>кв.м.</t>
  </si>
  <si>
    <t>шт.</t>
  </si>
  <si>
    <t>Стены</t>
  </si>
  <si>
    <t>пог.м.</t>
  </si>
  <si>
    <t>Потолки</t>
  </si>
  <si>
    <t>Грунтование потолка под покраску</t>
  </si>
  <si>
    <t>Окрашивание потолка (2 слоя)</t>
  </si>
  <si>
    <t>Полы</t>
  </si>
  <si>
    <t>Сантехнические работы</t>
  </si>
  <si>
    <t>точка</t>
  </si>
  <si>
    <t>Установка раковины</t>
  </si>
  <si>
    <t>Установка унитаза</t>
  </si>
  <si>
    <t>Установка и подключение смесителя</t>
  </si>
  <si>
    <t>Итого</t>
  </si>
  <si>
    <t xml:space="preserve">Разводка системы эл. снабжения по новой схеме </t>
  </si>
  <si>
    <t>Чистовой монтаж механизмов розеток, выключателей</t>
  </si>
  <si>
    <t>Устройство "наливного пола"</t>
  </si>
  <si>
    <t>Установка и подключение ванны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</si>
  <si>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</si>
  <si>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</si>
  <si>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</si>
  <si>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>Устройство малярной сетки (2х2) стены</t>
  </si>
  <si>
    <t xml:space="preserve">Грунтование пола </t>
  </si>
  <si>
    <t>Сборка, установка и подключение системы фильтрации воды</t>
  </si>
  <si>
    <t>Устройство малярного стеклохолста (паутинка)</t>
  </si>
  <si>
    <t>Шпатлевание поверхности стен (базовый слой)</t>
  </si>
  <si>
    <t>Первичное грунтование стен под шпатлевку</t>
  </si>
  <si>
    <t>Вторичное грунтование стен под шпатлевку</t>
  </si>
  <si>
    <t>Шпатлевание поверхности потолка (базовый слой)</t>
  </si>
  <si>
    <t>Первичное грунтование потолка под шпатлевку</t>
  </si>
  <si>
    <t xml:space="preserve">Вторичное грунтование потолка под шпаклевку </t>
  </si>
  <si>
    <t>Шпатлевание поверхности финишное (подготовка под покраску)</t>
  </si>
  <si>
    <t>Сборка, монтаж, рассключение нового электрощита</t>
  </si>
  <si>
    <t>Установка и подключение смесителя и душевой лейки</t>
  </si>
  <si>
    <t>Установка маяков для штукатурки</t>
  </si>
  <si>
    <t>Штукатурка стен по маякам (толщина до 30мм) гипсовым раствором</t>
  </si>
  <si>
    <t>Плиточные работы</t>
  </si>
  <si>
    <t xml:space="preserve">Грунтование стен и пола </t>
  </si>
  <si>
    <t>Затирка швов керамической плитки (гипсовая или цементная затирка)</t>
  </si>
  <si>
    <t>Установка и подключение полотенцесушителя</t>
  </si>
  <si>
    <t xml:space="preserve">Общая площадь: </t>
  </si>
  <si>
    <t>Сметный расчет на проведение ремонтно-отделочных работ</t>
  </si>
  <si>
    <t>Штукатурка потолка по маякам (толщина до 30мм) гипсовым раствором</t>
  </si>
  <si>
    <t>Грунтование стен под обои</t>
  </si>
  <si>
    <t>Финишное шпатлевание стен (подготовка под обои)</t>
  </si>
  <si>
    <t>Оклейка стен обоями</t>
  </si>
  <si>
    <t xml:space="preserve">Объект: </t>
  </si>
  <si>
    <t>Грунтование поверхности на 1 слой (бетоконтакт)</t>
  </si>
  <si>
    <t>Установка бра</t>
  </si>
  <si>
    <t>Устройство ламината (замковое соединение)</t>
  </si>
  <si>
    <t>Устройство гидроизоляции стен</t>
  </si>
  <si>
    <t>Штукатурка стен по маякам (толщина до 30мм) влагостойкой смесью</t>
  </si>
  <si>
    <t>Облицовка стен или пола керамической плиткой (не менее 30х30 см)</t>
  </si>
  <si>
    <t>Монтаж устройства системы защиты от протечки типа "нептун"</t>
  </si>
  <si>
    <t>Штукатурка откосов</t>
  </si>
  <si>
    <t>Первичное грунтование откосов под шпатлевку</t>
  </si>
  <si>
    <t>Устройство малярной сетки (2х2) на откосы</t>
  </si>
  <si>
    <t>Шпатлевание поверхности откосов (базовый слой)</t>
  </si>
  <si>
    <t>Вторичное грунтование откосов под шпатлевку</t>
  </si>
  <si>
    <t>Проклейка откосов малярным стеклохолстом типа "паутинка"</t>
  </si>
  <si>
    <t>Грунтование откосов под покраску</t>
  </si>
  <si>
    <t>Покраска откосов в/э составом</t>
  </si>
  <si>
    <t>Финишное шпатлевание откосов (подготовка под покраску)</t>
  </si>
  <si>
    <t>Обработка откосов бетоноконтактом</t>
  </si>
  <si>
    <t>Электро-монтажные работы</t>
  </si>
  <si>
    <t>Грунтование поверхности стен на 1 слой (бетоноконтакт)</t>
  </si>
  <si>
    <t xml:space="preserve">Установка скрытого ревизионного люка </t>
  </si>
  <si>
    <t>Проклейка стен малярным стеклохолстом типа "паутинка"</t>
  </si>
  <si>
    <t>Финишное шпатлевание стен (подготовка под покраску)</t>
  </si>
  <si>
    <t>Грунтование стен под покраску</t>
  </si>
  <si>
    <t>Покраска стен в/э составом</t>
  </si>
  <si>
    <t xml:space="preserve">Устройство системы вентиляции </t>
  </si>
  <si>
    <t xml:space="preserve">Устройство конструкций из ГКЛВ на мет.каркасе </t>
  </si>
  <si>
    <t>Устройство металлических уголков</t>
  </si>
  <si>
    <t>Установка маяков для стяжки</t>
  </si>
  <si>
    <t>Устройство цементно-песчаной стяжки по маякам (толщина до 6 см)</t>
  </si>
  <si>
    <t>Устройство гидроизоляции</t>
  </si>
  <si>
    <t>Устройство плинтуса</t>
  </si>
  <si>
    <t>Сборка, монтаж слаботочного электрощита</t>
  </si>
  <si>
    <t>Установка светодиодной ленты</t>
  </si>
  <si>
    <t>Установка точечного светильника</t>
  </si>
  <si>
    <t>Сборка, установка и подключение инсталляции</t>
  </si>
  <si>
    <t>Устройство межкомнатных перегородок из ГКЛ</t>
  </si>
  <si>
    <t>Устройство подоконной доски</t>
  </si>
  <si>
    <t>Установка люстры, потолочного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</si>
</sst>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  <font>
      <b/>
      <sz val="10.5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2" fillId="3" borderId="0" xfId="0" applyFont="1" applyFill="1"/>
    <xf numFmtId="0" fontId="5" fillId="3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3" fontId="3" fillId="3" borderId="0" xfId="0" applyNumberFormat="1" applyFont="1" applyFill="1" applyBorder="1" applyAlignment="1">
      <alignment horizontal="center" wrapText="1"/>
    </xf>
    <xf numFmtId="3" fontId="7" fillId="3" borderId="0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/>
    <xf numFmtId="3" fontId="4" fillId="3" borderId="0" xfId="0" applyNumberFormat="1" applyFont="1" applyFill="1"/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3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80"/>
  <sheetViews>
    <sheetView tabSelected="1" zoomScaleNormal="100" workbookViewId="0">
      <selection activeCell="I11" sqref="I11"/>
    </sheetView>
  </sheetViews>
  <sheetFormatPr defaultColWidth="8.85546875" defaultRowHeight="12.75" x14ac:dyDescent="0.2"/>
  <cols>
    <col min="1" max="1" width="71.42578125" style="11" customWidth="1"/>
    <col min="2" max="2" width="7.7109375" style="1" customWidth="1"/>
    <col min="3" max="3" width="8.85546875" style="2" customWidth="1"/>
    <col min="4" max="4" width="8.85546875" style="30" customWidth="1"/>
    <col min="5" max="5" width="9.85546875" style="30" customWidth="1"/>
    <col min="6" max="79" width="8.85546875" style="15"/>
    <col min="80" max="16384" width="8.85546875" style="2"/>
  </cols>
  <sheetData>
    <row r="1" spans="1:5" s="15" customFormat="1" ht="18" x14ac:dyDescent="0.25">
      <c r="A1" s="36" t="s">
        <v>47</v>
      </c>
      <c r="B1" s="35"/>
      <c r="C1" s="35"/>
      <c r="D1" s="35"/>
      <c r="E1" s="35"/>
    </row>
    <row r="2" spans="1:5" s="15" customFormat="1" ht="15.75" customHeight="1" x14ac:dyDescent="0.25">
      <c r="A2" s="17"/>
      <c r="B2" s="17"/>
      <c r="C2" s="17"/>
      <c r="D2" s="23"/>
      <c r="E2" s="23"/>
    </row>
    <row r="3" spans="1:5" s="15" customFormat="1" ht="15.75" customHeight="1" x14ac:dyDescent="0.25">
      <c r="A3" s="18" t="s">
        <v>52</v>
      </c>
      <c r="B3" s="52"/>
      <c r="C3" s="53"/>
      <c r="D3" s="53"/>
      <c r="E3" s="54"/>
    </row>
    <row r="4" spans="1:5" s="15" customFormat="1" ht="15.75" customHeight="1" x14ac:dyDescent="0.25">
      <c r="A4" s="18" t="s">
        <v>46</v>
      </c>
      <c r="B4" s="19">
        <v>37</v>
      </c>
      <c r="C4" s="22" t="s">
        <v>6</v>
      </c>
      <c r="D4" s="24"/>
      <c r="E4" s="24"/>
    </row>
    <row r="5" spans="1:5" s="15" customFormat="1" ht="15.75" customHeight="1" x14ac:dyDescent="0.25">
      <c r="A5" s="18"/>
      <c r="B5" s="17"/>
      <c r="C5" s="17"/>
      <c r="D5" s="23"/>
      <c r="E5" s="23"/>
    </row>
    <row r="6" spans="1:5" s="15" customFormat="1" ht="12.75" customHeight="1" x14ac:dyDescent="0.2">
      <c r="A6" s="51" t="s">
        <v>0</v>
      </c>
      <c r="B6" s="51"/>
      <c r="C6" s="51"/>
      <c r="D6" s="51"/>
      <c r="E6" s="51"/>
    </row>
    <row r="7" spans="1:5" x14ac:dyDescent="0.2">
      <c r="A7" s="32" t="s">
        <v>1</v>
      </c>
      <c r="B7" s="32" t="s">
        <v>2</v>
      </c>
      <c r="C7" s="33" t="s">
        <v>4</v>
      </c>
      <c r="D7" s="34" t="s">
        <v>3</v>
      </c>
      <c r="E7" s="34" t="s">
        <v>5</v>
      </c>
    </row>
    <row r="8" spans="1:5" x14ac:dyDescent="0.2">
      <c r="A8" s="8" t="s">
        <v>8</v>
      </c>
      <c r="B8" s="6"/>
      <c r="C8" s="4"/>
      <c r="D8" s="26"/>
      <c r="E8" s="26"/>
    </row>
    <row r="9" spans="1:5" x14ac:dyDescent="0.2">
      <c r="A9" s="37" t="s">
        <v>88</v>
      </c>
      <c r="B9" s="6" t="s">
        <v>6</v>
      </c>
      <c r="C9" s="4">
        <v>29.11</v>
      </c>
      <c r="D9" s="26">
        <v>700</v>
      </c>
      <c r="E9" s="26">
        <f>D9*C9</f>
        <v>20377</v>
      </c>
    </row>
    <row r="10" spans="1:5" x14ac:dyDescent="0.2">
      <c r="A10" s="37" t="s">
        <v>71</v>
      </c>
      <c r="B10" s="6" t="s">
        <v>6</v>
      </c>
      <c r="C10" s="4">
        <f>C12+C13</f>
        <v>43.88000000000001</v>
      </c>
      <c r="D10" s="26">
        <v>50</v>
      </c>
      <c r="E10" s="26">
        <f>D10*C10</f>
        <v>2194.0000000000005</v>
      </c>
    </row>
    <row r="11" spans="1:5" x14ac:dyDescent="0.2">
      <c r="A11" s="10" t="s">
        <v>40</v>
      </c>
      <c r="B11" s="6" t="s">
        <v>6</v>
      </c>
      <c r="C11" s="4">
        <f>C10</f>
        <v>43.88000000000001</v>
      </c>
      <c r="D11" s="26">
        <v>90</v>
      </c>
      <c r="E11" s="26">
        <f>C11*D11</f>
        <v>3949.2000000000007</v>
      </c>
    </row>
    <row r="12" spans="1:5" x14ac:dyDescent="0.2">
      <c r="A12" s="10" t="s">
        <v>41</v>
      </c>
      <c r="B12" s="6" t="s">
        <v>6</v>
      </c>
      <c r="C12" s="4">
        <f>93.87-29.11*2</f>
        <v>35.650000000000006</v>
      </c>
      <c r="D12" s="26">
        <v>300</v>
      </c>
      <c r="E12" s="26">
        <f>C12*D12</f>
        <v>10695.000000000002</v>
      </c>
    </row>
    <row r="13" spans="1:5" ht="13.5" customHeight="1" x14ac:dyDescent="0.2">
      <c r="A13" s="37" t="s">
        <v>57</v>
      </c>
      <c r="B13" s="6" t="s">
        <v>6</v>
      </c>
      <c r="C13" s="4">
        <v>8.23</v>
      </c>
      <c r="D13" s="26">
        <v>300</v>
      </c>
      <c r="E13" s="26">
        <f>C13*D13</f>
        <v>2469</v>
      </c>
    </row>
    <row r="14" spans="1:5" ht="13.5" customHeight="1" x14ac:dyDescent="0.2">
      <c r="A14" s="37" t="s">
        <v>89</v>
      </c>
      <c r="B14" s="38" t="s">
        <v>9</v>
      </c>
      <c r="C14" s="4">
        <v>5.8</v>
      </c>
      <c r="D14" s="26">
        <v>650</v>
      </c>
      <c r="E14" s="26">
        <f t="shared" ref="E14:E16" si="0">C14*D14</f>
        <v>3770</v>
      </c>
    </row>
    <row r="15" spans="1:5" ht="13.5" customHeight="1" x14ac:dyDescent="0.2">
      <c r="A15" s="37" t="s">
        <v>69</v>
      </c>
      <c r="B15" s="38" t="s">
        <v>9</v>
      </c>
      <c r="C15" s="4">
        <v>22.81</v>
      </c>
      <c r="D15" s="26">
        <v>40</v>
      </c>
      <c r="E15" s="26">
        <f t="shared" si="0"/>
        <v>912.4</v>
      </c>
    </row>
    <row r="16" spans="1:5" ht="13.5" customHeight="1" x14ac:dyDescent="0.2">
      <c r="A16" s="37" t="s">
        <v>60</v>
      </c>
      <c r="B16" s="38" t="s">
        <v>9</v>
      </c>
      <c r="C16" s="4">
        <f>C15</f>
        <v>22.81</v>
      </c>
      <c r="D16" s="40">
        <v>250</v>
      </c>
      <c r="E16" s="26">
        <f t="shared" si="0"/>
        <v>5702.5</v>
      </c>
    </row>
    <row r="17" spans="1:79" ht="13.5" customHeight="1" x14ac:dyDescent="0.2">
      <c r="A17" s="37" t="s">
        <v>61</v>
      </c>
      <c r="B17" s="38" t="s">
        <v>9</v>
      </c>
      <c r="C17" s="4">
        <f>C15</f>
        <v>22.81</v>
      </c>
      <c r="D17" s="40">
        <v>30</v>
      </c>
      <c r="E17" s="26">
        <f t="shared" ref="E17:E20" si="1">C17*D17</f>
        <v>684.3</v>
      </c>
    </row>
    <row r="18" spans="1:79" ht="13.5" customHeight="1" x14ac:dyDescent="0.2">
      <c r="A18" s="37" t="s">
        <v>62</v>
      </c>
      <c r="B18" s="38" t="s">
        <v>9</v>
      </c>
      <c r="C18" s="4">
        <f>C15</f>
        <v>22.81</v>
      </c>
      <c r="D18" s="40">
        <v>100</v>
      </c>
      <c r="E18" s="26">
        <f t="shared" si="1"/>
        <v>2281</v>
      </c>
    </row>
    <row r="19" spans="1:79" ht="13.5" customHeight="1" x14ac:dyDescent="0.2">
      <c r="A19" s="37" t="s">
        <v>63</v>
      </c>
      <c r="B19" s="38" t="s">
        <v>9</v>
      </c>
      <c r="C19" s="4">
        <f>C15</f>
        <v>22.81</v>
      </c>
      <c r="D19" s="40">
        <v>100</v>
      </c>
      <c r="E19" s="26">
        <f t="shared" si="1"/>
        <v>2281</v>
      </c>
    </row>
    <row r="20" spans="1:79" ht="13.5" customHeight="1" x14ac:dyDescent="0.2">
      <c r="A20" s="37" t="s">
        <v>64</v>
      </c>
      <c r="B20" s="38" t="s">
        <v>9</v>
      </c>
      <c r="C20" s="4">
        <f>C15</f>
        <v>22.81</v>
      </c>
      <c r="D20" s="40">
        <v>30</v>
      </c>
      <c r="E20" s="26">
        <f t="shared" si="1"/>
        <v>684.3</v>
      </c>
    </row>
    <row r="21" spans="1:79" ht="13.5" customHeight="1" x14ac:dyDescent="0.2">
      <c r="A21" s="37" t="s">
        <v>65</v>
      </c>
      <c r="B21" s="38" t="s">
        <v>9</v>
      </c>
      <c r="C21" s="4">
        <f>C15</f>
        <v>22.81</v>
      </c>
      <c r="D21" s="40">
        <v>120</v>
      </c>
      <c r="E21" s="40">
        <f t="shared" ref="E21:E24" si="2">D21*C21</f>
        <v>2737.2</v>
      </c>
    </row>
    <row r="22" spans="1:79" ht="13.5" customHeight="1" x14ac:dyDescent="0.2">
      <c r="A22" s="37" t="s">
        <v>68</v>
      </c>
      <c r="B22" s="38" t="s">
        <v>9</v>
      </c>
      <c r="C22" s="4">
        <f>C15</f>
        <v>22.81</v>
      </c>
      <c r="D22" s="40">
        <v>250</v>
      </c>
      <c r="E22" s="40">
        <f t="shared" si="2"/>
        <v>5702.5</v>
      </c>
    </row>
    <row r="23" spans="1:79" ht="13.5" customHeight="1" x14ac:dyDescent="0.2">
      <c r="A23" s="37" t="s">
        <v>66</v>
      </c>
      <c r="B23" s="38" t="s">
        <v>9</v>
      </c>
      <c r="C23" s="4">
        <f>C15</f>
        <v>22.81</v>
      </c>
      <c r="D23" s="40">
        <v>30</v>
      </c>
      <c r="E23" s="40">
        <f t="shared" si="2"/>
        <v>684.3</v>
      </c>
    </row>
    <row r="24" spans="1:79" ht="13.5" customHeight="1" x14ac:dyDescent="0.2">
      <c r="A24" s="37" t="s">
        <v>67</v>
      </c>
      <c r="B24" s="38" t="s">
        <v>9</v>
      </c>
      <c r="C24" s="4">
        <f>C15</f>
        <v>22.81</v>
      </c>
      <c r="D24" s="40">
        <v>180</v>
      </c>
      <c r="E24" s="40">
        <f t="shared" si="2"/>
        <v>4105.8</v>
      </c>
    </row>
    <row r="25" spans="1:79" ht="13.5" customHeight="1" x14ac:dyDescent="0.2">
      <c r="A25" s="37" t="s">
        <v>56</v>
      </c>
      <c r="B25" s="38" t="s">
        <v>6</v>
      </c>
      <c r="C25" s="4">
        <v>6</v>
      </c>
      <c r="D25" s="26">
        <v>250</v>
      </c>
      <c r="E25" s="26">
        <f t="shared" ref="E25" si="3">C25*D25</f>
        <v>1500</v>
      </c>
    </row>
    <row r="26" spans="1:79" x14ac:dyDescent="0.2">
      <c r="A26" s="37" t="s">
        <v>72</v>
      </c>
      <c r="B26" s="6" t="s">
        <v>7</v>
      </c>
      <c r="C26" s="4">
        <v>1</v>
      </c>
      <c r="D26" s="26">
        <v>1200</v>
      </c>
      <c r="E26" s="26">
        <f t="shared" ref="E26" si="4">C26*D26</f>
        <v>1200</v>
      </c>
    </row>
    <row r="27" spans="1:79" x14ac:dyDescent="0.2">
      <c r="A27" s="10" t="s">
        <v>32</v>
      </c>
      <c r="B27" s="6" t="s">
        <v>6</v>
      </c>
      <c r="C27" s="4">
        <v>93.87</v>
      </c>
      <c r="D27" s="26">
        <v>30</v>
      </c>
      <c r="E27" s="26">
        <f>D27*C27</f>
        <v>2816.1000000000004</v>
      </c>
    </row>
    <row r="28" spans="1:79" s="3" customFormat="1" x14ac:dyDescent="0.2">
      <c r="A28" s="10" t="s">
        <v>27</v>
      </c>
      <c r="B28" s="6" t="s">
        <v>6</v>
      </c>
      <c r="C28" s="4">
        <v>35.65</v>
      </c>
      <c r="D28" s="26">
        <v>100</v>
      </c>
      <c r="E28" s="26">
        <f t="shared" ref="E28:E90" si="5">D28*C28</f>
        <v>3565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79" s="3" customFormat="1" x14ac:dyDescent="0.2">
      <c r="A29" s="10" t="s">
        <v>31</v>
      </c>
      <c r="B29" s="6" t="s">
        <v>6</v>
      </c>
      <c r="C29" s="4">
        <f>C27</f>
        <v>93.87</v>
      </c>
      <c r="D29" s="26">
        <v>150</v>
      </c>
      <c r="E29" s="26">
        <f t="shared" si="5"/>
        <v>14080.5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</row>
    <row r="30" spans="1:79" s="3" customFormat="1" x14ac:dyDescent="0.2">
      <c r="A30" s="10" t="s">
        <v>33</v>
      </c>
      <c r="B30" s="6" t="s">
        <v>6</v>
      </c>
      <c r="C30" s="4">
        <f>C31</f>
        <v>83.37</v>
      </c>
      <c r="D30" s="26">
        <v>30</v>
      </c>
      <c r="E30" s="26">
        <f t="shared" si="5"/>
        <v>2501.1000000000004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</row>
    <row r="31" spans="1:79" s="3" customFormat="1" x14ac:dyDescent="0.2">
      <c r="A31" s="37" t="s">
        <v>73</v>
      </c>
      <c r="B31" s="38" t="s">
        <v>6</v>
      </c>
      <c r="C31" s="4">
        <v>83.37</v>
      </c>
      <c r="D31" s="40">
        <v>150</v>
      </c>
      <c r="E31" s="40">
        <f t="shared" si="5"/>
        <v>12505.5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</row>
    <row r="32" spans="1:79" s="3" customFormat="1" x14ac:dyDescent="0.2">
      <c r="A32" s="37" t="s">
        <v>74</v>
      </c>
      <c r="B32" s="38" t="s">
        <v>6</v>
      </c>
      <c r="C32" s="4">
        <f>C31+11.9</f>
        <v>95.27000000000001</v>
      </c>
      <c r="D32" s="40">
        <v>460</v>
      </c>
      <c r="E32" s="40">
        <f t="shared" si="5"/>
        <v>43824.200000000004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</row>
    <row r="33" spans="1:79" s="3" customFormat="1" x14ac:dyDescent="0.2">
      <c r="A33" s="37" t="s">
        <v>75</v>
      </c>
      <c r="B33" s="38" t="s">
        <v>6</v>
      </c>
      <c r="C33" s="4">
        <v>95.27</v>
      </c>
      <c r="D33" s="40">
        <v>30</v>
      </c>
      <c r="E33" s="40">
        <f t="shared" si="5"/>
        <v>2858.1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</row>
    <row r="34" spans="1:79" s="3" customFormat="1" x14ac:dyDescent="0.2">
      <c r="A34" s="37" t="s">
        <v>76</v>
      </c>
      <c r="B34" s="38" t="s">
        <v>6</v>
      </c>
      <c r="C34" s="4">
        <v>95.27</v>
      </c>
      <c r="D34" s="40">
        <v>220</v>
      </c>
      <c r="E34" s="40">
        <f t="shared" si="5"/>
        <v>20959.399999999998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</row>
    <row r="35" spans="1:79" s="3" customFormat="1" x14ac:dyDescent="0.2">
      <c r="A35" s="10" t="s">
        <v>50</v>
      </c>
      <c r="B35" s="6" t="s">
        <v>6</v>
      </c>
      <c r="C35" s="4">
        <v>9.1</v>
      </c>
      <c r="D35" s="26">
        <v>200</v>
      </c>
      <c r="E35" s="26">
        <f>D35*C35</f>
        <v>1820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</row>
    <row r="36" spans="1:79" s="3" customFormat="1" x14ac:dyDescent="0.2">
      <c r="A36" s="10" t="s">
        <v>49</v>
      </c>
      <c r="B36" s="6" t="s">
        <v>6</v>
      </c>
      <c r="C36" s="4">
        <f>C35</f>
        <v>9.1</v>
      </c>
      <c r="D36" s="26">
        <v>30</v>
      </c>
      <c r="E36" s="26">
        <f>D36*C36</f>
        <v>273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</row>
    <row r="37" spans="1:79" s="3" customFormat="1" x14ac:dyDescent="0.2">
      <c r="A37" s="10" t="s">
        <v>51</v>
      </c>
      <c r="B37" s="6" t="s">
        <v>6</v>
      </c>
      <c r="C37" s="4">
        <f>C35</f>
        <v>9.1</v>
      </c>
      <c r="D37" s="26">
        <v>280</v>
      </c>
      <c r="E37" s="26">
        <f>D37*C37</f>
        <v>2548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</row>
    <row r="38" spans="1:79" x14ac:dyDescent="0.2">
      <c r="A38" s="7"/>
      <c r="B38" s="7"/>
      <c r="C38" s="7"/>
      <c r="D38" s="26"/>
      <c r="E38" s="26"/>
    </row>
    <row r="39" spans="1:79" x14ac:dyDescent="0.2">
      <c r="A39" s="8" t="s">
        <v>10</v>
      </c>
      <c r="B39" s="6"/>
      <c r="C39" s="4"/>
      <c r="D39" s="26"/>
      <c r="E39" s="26"/>
    </row>
    <row r="40" spans="1:79" x14ac:dyDescent="0.2">
      <c r="A40" s="37" t="s">
        <v>77</v>
      </c>
      <c r="B40" s="38" t="s">
        <v>15</v>
      </c>
      <c r="C40" s="43">
        <v>2</v>
      </c>
      <c r="D40" s="40">
        <v>1250</v>
      </c>
      <c r="E40" s="40">
        <f t="shared" ref="E40" si="6">D40*C40</f>
        <v>2500</v>
      </c>
    </row>
    <row r="41" spans="1:79" x14ac:dyDescent="0.2">
      <c r="A41" s="10" t="s">
        <v>53</v>
      </c>
      <c r="B41" s="6" t="s">
        <v>6</v>
      </c>
      <c r="C41" s="4">
        <v>29.9</v>
      </c>
      <c r="D41" s="26">
        <v>50</v>
      </c>
      <c r="E41" s="26">
        <f t="shared" si="5"/>
        <v>1495</v>
      </c>
    </row>
    <row r="42" spans="1:79" x14ac:dyDescent="0.2">
      <c r="A42" s="10" t="s">
        <v>40</v>
      </c>
      <c r="B42" s="6" t="s">
        <v>6</v>
      </c>
      <c r="C42" s="4">
        <f>C41</f>
        <v>29.9</v>
      </c>
      <c r="D42" s="26">
        <v>90</v>
      </c>
      <c r="E42" s="26">
        <f>C42*D42</f>
        <v>2691</v>
      </c>
    </row>
    <row r="43" spans="1:79" ht="12.75" customHeight="1" x14ac:dyDescent="0.2">
      <c r="A43" s="10" t="s">
        <v>48</v>
      </c>
      <c r="B43" s="6" t="s">
        <v>6</v>
      </c>
      <c r="C43" s="4">
        <f>C41</f>
        <v>29.9</v>
      </c>
      <c r="D43" s="26">
        <v>400</v>
      </c>
      <c r="E43" s="26">
        <f>C43*D43</f>
        <v>11960</v>
      </c>
    </row>
    <row r="44" spans="1:79" ht="12.75" customHeight="1" x14ac:dyDescent="0.2">
      <c r="A44" s="44" t="s">
        <v>78</v>
      </c>
      <c r="B44" s="45" t="s">
        <v>6</v>
      </c>
      <c r="C44" s="46">
        <v>3.8</v>
      </c>
      <c r="D44" s="47">
        <v>800</v>
      </c>
      <c r="E44" s="40">
        <f t="shared" ref="E44:E47" si="7">D44*C44</f>
        <v>3040</v>
      </c>
    </row>
    <row r="45" spans="1:79" ht="12.75" customHeight="1" x14ac:dyDescent="0.2">
      <c r="A45" s="44" t="s">
        <v>79</v>
      </c>
      <c r="B45" s="45" t="s">
        <v>9</v>
      </c>
      <c r="C45" s="46">
        <v>10.8</v>
      </c>
      <c r="D45" s="47">
        <v>90</v>
      </c>
      <c r="E45" s="40">
        <f t="shared" si="7"/>
        <v>972.00000000000011</v>
      </c>
    </row>
    <row r="46" spans="1:79" x14ac:dyDescent="0.2">
      <c r="A46" s="10" t="s">
        <v>35</v>
      </c>
      <c r="B46" s="6" t="s">
        <v>6</v>
      </c>
      <c r="C46" s="4">
        <f>C44+C43</f>
        <v>33.699999999999996</v>
      </c>
      <c r="D46" s="26">
        <v>30</v>
      </c>
      <c r="E46" s="40">
        <f t="shared" si="7"/>
        <v>1010.9999999999999</v>
      </c>
    </row>
    <row r="47" spans="1:79" x14ac:dyDescent="0.2">
      <c r="A47" s="10" t="s">
        <v>34</v>
      </c>
      <c r="B47" s="6" t="s">
        <v>6</v>
      </c>
      <c r="C47" s="4">
        <f>C46</f>
        <v>33.699999999999996</v>
      </c>
      <c r="D47" s="26">
        <v>180</v>
      </c>
      <c r="E47" s="40">
        <f t="shared" si="7"/>
        <v>6065.9999999999991</v>
      </c>
    </row>
    <row r="48" spans="1:79" x14ac:dyDescent="0.2">
      <c r="A48" s="10" t="s">
        <v>36</v>
      </c>
      <c r="B48" s="6" t="s">
        <v>6</v>
      </c>
      <c r="C48" s="4">
        <f>C47</f>
        <v>33.699999999999996</v>
      </c>
      <c r="D48" s="26">
        <v>30</v>
      </c>
      <c r="E48" s="26">
        <f t="shared" si="5"/>
        <v>1010.9999999999999</v>
      </c>
    </row>
    <row r="49" spans="1:5" x14ac:dyDescent="0.2">
      <c r="A49" s="10" t="s">
        <v>30</v>
      </c>
      <c r="B49" s="6" t="s">
        <v>6</v>
      </c>
      <c r="C49" s="4">
        <f>C46</f>
        <v>33.699999999999996</v>
      </c>
      <c r="D49" s="26">
        <v>180</v>
      </c>
      <c r="E49" s="26">
        <f t="shared" si="5"/>
        <v>6065.9999999999991</v>
      </c>
    </row>
    <row r="50" spans="1:5" x14ac:dyDescent="0.2">
      <c r="A50" s="10" t="s">
        <v>37</v>
      </c>
      <c r="B50" s="6" t="s">
        <v>6</v>
      </c>
      <c r="C50" s="4">
        <f>C47</f>
        <v>33.699999999999996</v>
      </c>
      <c r="D50" s="26">
        <v>550</v>
      </c>
      <c r="E50" s="26">
        <f t="shared" si="5"/>
        <v>18534.999999999996</v>
      </c>
    </row>
    <row r="51" spans="1:5" x14ac:dyDescent="0.2">
      <c r="A51" s="10" t="s">
        <v>11</v>
      </c>
      <c r="B51" s="6" t="s">
        <v>6</v>
      </c>
      <c r="C51" s="4">
        <f>C48</f>
        <v>33.699999999999996</v>
      </c>
      <c r="D51" s="26">
        <v>30</v>
      </c>
      <c r="E51" s="26">
        <f t="shared" si="5"/>
        <v>1010.9999999999999</v>
      </c>
    </row>
    <row r="52" spans="1:5" x14ac:dyDescent="0.2">
      <c r="A52" s="10" t="s">
        <v>12</v>
      </c>
      <c r="B52" s="6" t="s">
        <v>6</v>
      </c>
      <c r="C52" s="4">
        <f>C49</f>
        <v>33.699999999999996</v>
      </c>
      <c r="D52" s="26">
        <v>250</v>
      </c>
      <c r="E52" s="26">
        <f t="shared" si="5"/>
        <v>8424.9999999999982</v>
      </c>
    </row>
    <row r="53" spans="1:5" x14ac:dyDescent="0.2">
      <c r="A53" s="10"/>
      <c r="B53" s="6"/>
      <c r="C53" s="4"/>
      <c r="D53" s="26"/>
      <c r="E53" s="26"/>
    </row>
    <row r="54" spans="1:5" x14ac:dyDescent="0.2">
      <c r="A54" s="8" t="s">
        <v>13</v>
      </c>
      <c r="B54" s="6"/>
      <c r="C54" s="4"/>
      <c r="D54" s="26"/>
      <c r="E54" s="26"/>
    </row>
    <row r="55" spans="1:5" x14ac:dyDescent="0.2">
      <c r="A55" s="37" t="s">
        <v>80</v>
      </c>
      <c r="B55" s="38" t="s">
        <v>6</v>
      </c>
      <c r="C55" s="43">
        <f>C56</f>
        <v>37</v>
      </c>
      <c r="D55" s="40">
        <v>100</v>
      </c>
      <c r="E55" s="40">
        <f t="shared" ref="E55" si="8">C55*D55</f>
        <v>3700</v>
      </c>
    </row>
    <row r="56" spans="1:5" x14ac:dyDescent="0.2">
      <c r="A56" s="37" t="s">
        <v>81</v>
      </c>
      <c r="B56" s="38" t="s">
        <v>6</v>
      </c>
      <c r="C56" s="43">
        <v>37</v>
      </c>
      <c r="D56" s="40">
        <v>350</v>
      </c>
      <c r="E56" s="40">
        <f>C56*D56</f>
        <v>12950</v>
      </c>
    </row>
    <row r="57" spans="1:5" x14ac:dyDescent="0.2">
      <c r="A57" s="37" t="s">
        <v>82</v>
      </c>
      <c r="B57" s="38" t="s">
        <v>6</v>
      </c>
      <c r="C57" s="43">
        <v>3.2</v>
      </c>
      <c r="D57" s="40">
        <v>250</v>
      </c>
      <c r="E57" s="40">
        <f t="shared" ref="E57" si="9">C57*D57</f>
        <v>800</v>
      </c>
    </row>
    <row r="58" spans="1:5" x14ac:dyDescent="0.2">
      <c r="A58" s="10" t="s">
        <v>28</v>
      </c>
      <c r="B58" s="6" t="s">
        <v>6</v>
      </c>
      <c r="C58" s="4">
        <v>27.5</v>
      </c>
      <c r="D58" s="26">
        <v>30</v>
      </c>
      <c r="E58" s="26">
        <f t="shared" ref="E58:E59" si="10">C58*D58</f>
        <v>825</v>
      </c>
    </row>
    <row r="59" spans="1:5" x14ac:dyDescent="0.2">
      <c r="A59" s="10" t="s">
        <v>22</v>
      </c>
      <c r="B59" s="6" t="s">
        <v>6</v>
      </c>
      <c r="C59" s="4">
        <f>C58</f>
        <v>27.5</v>
      </c>
      <c r="D59" s="26">
        <v>180</v>
      </c>
      <c r="E59" s="26">
        <f t="shared" si="10"/>
        <v>4950</v>
      </c>
    </row>
    <row r="60" spans="1:5" x14ac:dyDescent="0.2">
      <c r="A60" s="37" t="s">
        <v>55</v>
      </c>
      <c r="B60" s="38" t="s">
        <v>6</v>
      </c>
      <c r="C60" s="4">
        <f>C58</f>
        <v>27.5</v>
      </c>
      <c r="D60" s="26">
        <v>370</v>
      </c>
      <c r="E60" s="26">
        <f t="shared" si="5"/>
        <v>10175</v>
      </c>
    </row>
    <row r="61" spans="1:5" x14ac:dyDescent="0.2">
      <c r="A61" s="37" t="s">
        <v>83</v>
      </c>
      <c r="B61" s="6" t="s">
        <v>9</v>
      </c>
      <c r="C61" s="4">
        <v>31.01</v>
      </c>
      <c r="D61" s="26">
        <v>140</v>
      </c>
      <c r="E61" s="26">
        <f t="shared" si="5"/>
        <v>4341.4000000000005</v>
      </c>
    </row>
    <row r="62" spans="1:5" x14ac:dyDescent="0.2">
      <c r="A62" s="10"/>
      <c r="B62" s="6"/>
      <c r="C62" s="4"/>
      <c r="D62" s="26"/>
      <c r="E62" s="26"/>
    </row>
    <row r="63" spans="1:5" x14ac:dyDescent="0.2">
      <c r="A63" s="8" t="s">
        <v>42</v>
      </c>
      <c r="B63" s="6"/>
      <c r="C63" s="4"/>
      <c r="D63" s="26"/>
      <c r="E63" s="26"/>
    </row>
    <row r="64" spans="1:5" x14ac:dyDescent="0.2">
      <c r="A64" s="10" t="s">
        <v>43</v>
      </c>
      <c r="B64" s="6" t="s">
        <v>6</v>
      </c>
      <c r="C64" s="4">
        <f>C65</f>
        <v>19.100000000000001</v>
      </c>
      <c r="D64" s="26">
        <v>30</v>
      </c>
      <c r="E64" s="26">
        <f>D64*C64</f>
        <v>573</v>
      </c>
    </row>
    <row r="65" spans="1:5" x14ac:dyDescent="0.2">
      <c r="A65" s="37" t="s">
        <v>58</v>
      </c>
      <c r="B65" s="6" t="s">
        <v>6</v>
      </c>
      <c r="C65" s="4">
        <v>19.100000000000001</v>
      </c>
      <c r="D65" s="26">
        <v>800</v>
      </c>
      <c r="E65" s="26">
        <f>D65*C65</f>
        <v>15280.000000000002</v>
      </c>
    </row>
    <row r="66" spans="1:5" x14ac:dyDescent="0.2">
      <c r="A66" s="10" t="s">
        <v>44</v>
      </c>
      <c r="B66" s="6" t="s">
        <v>6</v>
      </c>
      <c r="C66" s="4">
        <f>C65</f>
        <v>19.100000000000001</v>
      </c>
      <c r="D66" s="26">
        <v>100</v>
      </c>
      <c r="E66" s="26">
        <f>D66*C66</f>
        <v>1910.0000000000002</v>
      </c>
    </row>
    <row r="67" spans="1:5" x14ac:dyDescent="0.2">
      <c r="A67" s="10"/>
      <c r="B67" s="6"/>
      <c r="C67" s="4"/>
      <c r="D67" s="26"/>
      <c r="E67" s="26"/>
    </row>
    <row r="68" spans="1:5" x14ac:dyDescent="0.2">
      <c r="A68" s="8" t="s">
        <v>70</v>
      </c>
      <c r="B68" s="6"/>
      <c r="C68" s="4"/>
      <c r="D68" s="26"/>
      <c r="E68" s="26"/>
    </row>
    <row r="69" spans="1:5" x14ac:dyDescent="0.2">
      <c r="A69" s="10" t="s">
        <v>20</v>
      </c>
      <c r="B69" s="6" t="s">
        <v>15</v>
      </c>
      <c r="C69" s="5">
        <f>40+16+1</f>
        <v>57</v>
      </c>
      <c r="D69" s="26">
        <v>700</v>
      </c>
      <c r="E69" s="26">
        <f t="shared" si="5"/>
        <v>39900</v>
      </c>
    </row>
    <row r="70" spans="1:5" x14ac:dyDescent="0.2">
      <c r="A70" s="10" t="s">
        <v>38</v>
      </c>
      <c r="B70" s="6" t="s">
        <v>7</v>
      </c>
      <c r="C70" s="5">
        <v>1</v>
      </c>
      <c r="D70" s="26">
        <v>9000</v>
      </c>
      <c r="E70" s="26">
        <f t="shared" si="5"/>
        <v>9000</v>
      </c>
    </row>
    <row r="71" spans="1:5" x14ac:dyDescent="0.2">
      <c r="A71" s="37" t="s">
        <v>84</v>
      </c>
      <c r="B71" s="38" t="s">
        <v>7</v>
      </c>
      <c r="C71" s="48">
        <v>1</v>
      </c>
      <c r="D71" s="40">
        <v>5000</v>
      </c>
      <c r="E71" s="40">
        <f t="shared" si="5"/>
        <v>5000</v>
      </c>
    </row>
    <row r="72" spans="1:5" x14ac:dyDescent="0.2">
      <c r="A72" s="10" t="s">
        <v>21</v>
      </c>
      <c r="B72" s="6" t="s">
        <v>7</v>
      </c>
      <c r="C72" s="5">
        <f>40</f>
        <v>40</v>
      </c>
      <c r="D72" s="26">
        <v>250</v>
      </c>
      <c r="E72" s="26">
        <f t="shared" si="5"/>
        <v>10000</v>
      </c>
    </row>
    <row r="73" spans="1:5" x14ac:dyDescent="0.2">
      <c r="A73" s="37" t="s">
        <v>85</v>
      </c>
      <c r="B73" s="38" t="s">
        <v>9</v>
      </c>
      <c r="C73" s="48">
        <v>3.4</v>
      </c>
      <c r="D73" s="40">
        <v>380</v>
      </c>
      <c r="E73" s="40">
        <f t="shared" si="5"/>
        <v>1292</v>
      </c>
    </row>
    <row r="74" spans="1:5" x14ac:dyDescent="0.2">
      <c r="A74" s="37" t="s">
        <v>86</v>
      </c>
      <c r="B74" s="38" t="s">
        <v>7</v>
      </c>
      <c r="C74" s="48">
        <v>4</v>
      </c>
      <c r="D74" s="40">
        <v>400</v>
      </c>
      <c r="E74" s="40">
        <f t="shared" si="5"/>
        <v>1600</v>
      </c>
    </row>
    <row r="75" spans="1:5" x14ac:dyDescent="0.2">
      <c r="A75" s="37" t="s">
        <v>90</v>
      </c>
      <c r="B75" s="38" t="s">
        <v>7</v>
      </c>
      <c r="C75" s="5">
        <v>8</v>
      </c>
      <c r="D75" s="26">
        <v>800</v>
      </c>
      <c r="E75" s="40">
        <f t="shared" si="5"/>
        <v>6400</v>
      </c>
    </row>
    <row r="76" spans="1:5" x14ac:dyDescent="0.2">
      <c r="A76" s="10" t="s">
        <v>54</v>
      </c>
      <c r="B76" s="6" t="s">
        <v>7</v>
      </c>
      <c r="C76" s="5">
        <v>1</v>
      </c>
      <c r="D76" s="26">
        <v>650</v>
      </c>
      <c r="E76" s="26">
        <f t="shared" si="5"/>
        <v>650</v>
      </c>
    </row>
    <row r="77" spans="1:5" x14ac:dyDescent="0.2">
      <c r="A77" s="10"/>
      <c r="B77" s="9"/>
      <c r="C77" s="4"/>
      <c r="D77" s="25"/>
      <c r="E77" s="25"/>
    </row>
    <row r="78" spans="1:5" x14ac:dyDescent="0.2">
      <c r="A78" s="8" t="s">
        <v>14</v>
      </c>
      <c r="B78" s="9"/>
      <c r="C78" s="4"/>
      <c r="D78" s="25"/>
      <c r="E78" s="25"/>
    </row>
    <row r="79" spans="1:5" ht="25.5" x14ac:dyDescent="0.2">
      <c r="A79" s="10" t="s">
        <v>26</v>
      </c>
      <c r="B79" s="12" t="s">
        <v>15</v>
      </c>
      <c r="C79" s="13">
        <v>9</v>
      </c>
      <c r="D79" s="27">
        <v>1600</v>
      </c>
      <c r="E79" s="27">
        <f t="shared" si="5"/>
        <v>14400</v>
      </c>
    </row>
    <row r="80" spans="1:5" x14ac:dyDescent="0.2">
      <c r="A80" s="10" t="s">
        <v>25</v>
      </c>
      <c r="B80" s="12" t="s">
        <v>15</v>
      </c>
      <c r="C80" s="13">
        <v>5</v>
      </c>
      <c r="D80" s="27">
        <v>1200</v>
      </c>
      <c r="E80" s="27">
        <f t="shared" si="5"/>
        <v>6000</v>
      </c>
    </row>
    <row r="81" spans="1:5" x14ac:dyDescent="0.2">
      <c r="A81" s="10" t="s">
        <v>24</v>
      </c>
      <c r="B81" s="9" t="s">
        <v>7</v>
      </c>
      <c r="C81" s="4">
        <v>2</v>
      </c>
      <c r="D81" s="25">
        <v>2400</v>
      </c>
      <c r="E81" s="25">
        <f t="shared" si="5"/>
        <v>4800</v>
      </c>
    </row>
    <row r="82" spans="1:5" x14ac:dyDescent="0.2">
      <c r="A82" s="37" t="s">
        <v>59</v>
      </c>
      <c r="B82" s="9" t="s">
        <v>7</v>
      </c>
      <c r="C82" s="4">
        <v>2</v>
      </c>
      <c r="D82" s="25">
        <v>1200</v>
      </c>
      <c r="E82" s="25">
        <f t="shared" si="5"/>
        <v>2400</v>
      </c>
    </row>
    <row r="83" spans="1:5" x14ac:dyDescent="0.2">
      <c r="A83" s="10" t="s">
        <v>29</v>
      </c>
      <c r="B83" s="9" t="s">
        <v>7</v>
      </c>
      <c r="C83" s="4">
        <v>2</v>
      </c>
      <c r="D83" s="25">
        <v>1200</v>
      </c>
      <c r="E83" s="25">
        <f t="shared" si="5"/>
        <v>2400</v>
      </c>
    </row>
    <row r="84" spans="1:5" x14ac:dyDescent="0.2">
      <c r="A84" s="10" t="s">
        <v>16</v>
      </c>
      <c r="B84" s="9" t="s">
        <v>7</v>
      </c>
      <c r="C84" s="4">
        <v>1</v>
      </c>
      <c r="D84" s="25">
        <v>1800</v>
      </c>
      <c r="E84" s="25">
        <f t="shared" si="5"/>
        <v>1800</v>
      </c>
    </row>
    <row r="85" spans="1:5" x14ac:dyDescent="0.2">
      <c r="A85" s="7" t="s">
        <v>23</v>
      </c>
      <c r="B85" s="9" t="s">
        <v>7</v>
      </c>
      <c r="C85" s="4">
        <v>1</v>
      </c>
      <c r="D85" s="25">
        <v>3200</v>
      </c>
      <c r="E85" s="25">
        <f t="shared" si="5"/>
        <v>3200</v>
      </c>
    </row>
    <row r="86" spans="1:5" x14ac:dyDescent="0.2">
      <c r="A86" s="50" t="s">
        <v>87</v>
      </c>
      <c r="B86" s="49" t="s">
        <v>7</v>
      </c>
      <c r="C86" s="43">
        <v>1</v>
      </c>
      <c r="D86" s="39">
        <v>2600</v>
      </c>
      <c r="E86" s="39">
        <f t="shared" si="5"/>
        <v>2600</v>
      </c>
    </row>
    <row r="87" spans="1:5" x14ac:dyDescent="0.2">
      <c r="A87" s="10" t="s">
        <v>17</v>
      </c>
      <c r="B87" s="9" t="s">
        <v>7</v>
      </c>
      <c r="C87" s="4">
        <v>1</v>
      </c>
      <c r="D87" s="25">
        <v>1500</v>
      </c>
      <c r="E87" s="25">
        <f t="shared" si="5"/>
        <v>1500</v>
      </c>
    </row>
    <row r="88" spans="1:5" x14ac:dyDescent="0.2">
      <c r="A88" s="10" t="s">
        <v>18</v>
      </c>
      <c r="B88" s="9" t="s">
        <v>7</v>
      </c>
      <c r="C88" s="4">
        <v>1</v>
      </c>
      <c r="D88" s="25">
        <v>1350</v>
      </c>
      <c r="E88" s="25">
        <f t="shared" si="5"/>
        <v>1350</v>
      </c>
    </row>
    <row r="89" spans="1:5" x14ac:dyDescent="0.2">
      <c r="A89" s="10" t="s">
        <v>39</v>
      </c>
      <c r="B89" s="9" t="s">
        <v>7</v>
      </c>
      <c r="C89" s="4">
        <v>1</v>
      </c>
      <c r="D89" s="25">
        <v>1700</v>
      </c>
      <c r="E89" s="25">
        <f t="shared" si="5"/>
        <v>1700</v>
      </c>
    </row>
    <row r="90" spans="1:5" x14ac:dyDescent="0.2">
      <c r="A90" s="10" t="s">
        <v>45</v>
      </c>
      <c r="B90" s="9" t="s">
        <v>7</v>
      </c>
      <c r="C90" s="4">
        <v>1</v>
      </c>
      <c r="D90" s="25">
        <v>1450</v>
      </c>
      <c r="E90" s="25">
        <f t="shared" si="5"/>
        <v>1450</v>
      </c>
    </row>
    <row r="91" spans="1:5" x14ac:dyDescent="0.2">
      <c r="A91" s="10"/>
      <c r="B91" s="9"/>
      <c r="C91" s="14"/>
      <c r="D91" s="25"/>
      <c r="E91" s="25"/>
    </row>
    <row r="92" spans="1:5" x14ac:dyDescent="0.2">
      <c r="A92" s="8" t="s">
        <v>19</v>
      </c>
      <c r="B92" s="41"/>
      <c r="C92" s="42"/>
      <c r="D92" s="31"/>
      <c r="E92" s="31">
        <f>SUM(E8:E91)</f>
        <v>417409.80000000005</v>
      </c>
    </row>
    <row r="93" spans="1:5" s="15" customFormat="1" x14ac:dyDescent="0.2">
      <c r="A93" s="20"/>
      <c r="B93" s="21"/>
      <c r="D93" s="28"/>
      <c r="E93" s="29"/>
    </row>
    <row r="94" spans="1:5" s="15" customFormat="1" x14ac:dyDescent="0.2">
      <c r="A94" s="20"/>
      <c r="B94" s="21"/>
      <c r="D94" s="28"/>
      <c r="E94" s="28"/>
    </row>
    <row r="95" spans="1:5" s="15" customFormat="1" x14ac:dyDescent="0.2">
      <c r="A95" s="20"/>
      <c r="B95" s="21"/>
      <c r="D95" s="28"/>
      <c r="E95" s="28"/>
    </row>
    <row r="96" spans="1:5" s="15" customFormat="1" x14ac:dyDescent="0.2">
      <c r="A96" s="20"/>
      <c r="B96" s="21"/>
      <c r="D96" s="28"/>
      <c r="E96" s="28"/>
    </row>
    <row r="97" spans="1:5" s="15" customFormat="1" x14ac:dyDescent="0.2">
      <c r="A97" s="20"/>
      <c r="B97" s="21"/>
      <c r="D97" s="28"/>
      <c r="E97" s="28"/>
    </row>
    <row r="98" spans="1:5" s="15" customFormat="1" x14ac:dyDescent="0.2">
      <c r="A98" s="20"/>
      <c r="B98" s="21"/>
      <c r="D98" s="28"/>
      <c r="E98" s="28"/>
    </row>
    <row r="99" spans="1:5" s="15" customFormat="1" x14ac:dyDescent="0.2">
      <c r="A99" s="20"/>
      <c r="B99" s="21"/>
      <c r="D99" s="28"/>
      <c r="E99" s="28"/>
    </row>
    <row r="100" spans="1:5" s="15" customFormat="1" x14ac:dyDescent="0.2">
      <c r="A100" s="20"/>
      <c r="B100" s="21"/>
      <c r="D100" s="28"/>
      <c r="E100" s="28"/>
    </row>
    <row r="101" spans="1:5" s="15" customFormat="1" x14ac:dyDescent="0.2">
      <c r="A101" s="20"/>
      <c r="B101" s="21"/>
      <c r="D101" s="28"/>
      <c r="E101" s="28"/>
    </row>
    <row r="102" spans="1:5" s="15" customFormat="1" x14ac:dyDescent="0.2">
      <c r="A102" s="20"/>
      <c r="B102" s="21"/>
      <c r="D102" s="28"/>
      <c r="E102" s="28"/>
    </row>
    <row r="103" spans="1:5" s="15" customFormat="1" x14ac:dyDescent="0.2">
      <c r="A103" s="20"/>
      <c r="B103" s="21"/>
      <c r="D103" s="28"/>
      <c r="E103" s="28"/>
    </row>
    <row r="104" spans="1:5" s="15" customFormat="1" x14ac:dyDescent="0.2">
      <c r="A104" s="20"/>
      <c r="B104" s="21"/>
      <c r="D104" s="28"/>
      <c r="E104" s="28"/>
    </row>
    <row r="105" spans="1:5" s="15" customFormat="1" x14ac:dyDescent="0.2">
      <c r="A105" s="20"/>
      <c r="B105" s="21"/>
      <c r="D105" s="28"/>
      <c r="E105" s="28"/>
    </row>
    <row r="106" spans="1:5" s="15" customFormat="1" x14ac:dyDescent="0.2">
      <c r="A106" s="20"/>
      <c r="B106" s="21"/>
      <c r="D106" s="28"/>
      <c r="E106" s="28"/>
    </row>
    <row r="107" spans="1:5" s="15" customFormat="1" x14ac:dyDescent="0.2">
      <c r="A107" s="20"/>
      <c r="B107" s="21"/>
      <c r="D107" s="28"/>
      <c r="E107" s="28"/>
    </row>
    <row r="108" spans="1:5" s="15" customFormat="1" x14ac:dyDescent="0.2">
      <c r="A108" s="20"/>
      <c r="B108" s="21"/>
      <c r="D108" s="28"/>
      <c r="E108" s="28"/>
    </row>
    <row r="109" spans="1:5" s="15" customFormat="1" x14ac:dyDescent="0.2">
      <c r="A109" s="20"/>
      <c r="B109" s="21"/>
      <c r="D109" s="28"/>
      <c r="E109" s="28"/>
    </row>
    <row r="110" spans="1:5" s="15" customFormat="1" x14ac:dyDescent="0.2">
      <c r="A110" s="20"/>
      <c r="B110" s="21"/>
      <c r="D110" s="28"/>
      <c r="E110" s="28"/>
    </row>
    <row r="111" spans="1:5" s="15" customFormat="1" x14ac:dyDescent="0.2">
      <c r="A111" s="20"/>
      <c r="B111" s="21"/>
      <c r="D111" s="28"/>
      <c r="E111" s="28"/>
    </row>
    <row r="112" spans="1:5" s="15" customFormat="1" x14ac:dyDescent="0.2">
      <c r="A112" s="20"/>
      <c r="B112" s="21"/>
      <c r="D112" s="28"/>
      <c r="E112" s="28"/>
    </row>
    <row r="113" spans="1:5" s="15" customFormat="1" x14ac:dyDescent="0.2">
      <c r="A113" s="20"/>
      <c r="B113" s="21"/>
      <c r="D113" s="28"/>
      <c r="E113" s="28"/>
    </row>
    <row r="114" spans="1:5" s="15" customFormat="1" x14ac:dyDescent="0.2">
      <c r="A114" s="20"/>
      <c r="B114" s="21"/>
      <c r="D114" s="28"/>
      <c r="E114" s="28"/>
    </row>
    <row r="115" spans="1:5" s="15" customFormat="1" x14ac:dyDescent="0.2">
      <c r="A115" s="20"/>
      <c r="B115" s="21"/>
      <c r="D115" s="28"/>
      <c r="E115" s="28"/>
    </row>
    <row r="116" spans="1:5" s="15" customFormat="1" x14ac:dyDescent="0.2">
      <c r="A116" s="20"/>
      <c r="B116" s="21"/>
      <c r="D116" s="28"/>
      <c r="E116" s="28"/>
    </row>
    <row r="117" spans="1:5" s="15" customFormat="1" x14ac:dyDescent="0.2">
      <c r="A117" s="20"/>
      <c r="B117" s="21"/>
      <c r="D117" s="28"/>
      <c r="E117" s="28"/>
    </row>
    <row r="118" spans="1:5" s="15" customFormat="1" x14ac:dyDescent="0.2">
      <c r="A118" s="20"/>
      <c r="B118" s="21"/>
      <c r="D118" s="28"/>
      <c r="E118" s="28"/>
    </row>
    <row r="119" spans="1:5" s="15" customFormat="1" x14ac:dyDescent="0.2">
      <c r="A119" s="20"/>
      <c r="B119" s="21"/>
      <c r="D119" s="28"/>
      <c r="E119" s="28"/>
    </row>
    <row r="120" spans="1:5" s="15" customFormat="1" x14ac:dyDescent="0.2">
      <c r="A120" s="20"/>
      <c r="B120" s="21"/>
      <c r="D120" s="28"/>
      <c r="E120" s="28"/>
    </row>
    <row r="121" spans="1:5" s="15" customFormat="1" x14ac:dyDescent="0.2">
      <c r="A121" s="20"/>
      <c r="B121" s="21"/>
      <c r="D121" s="28"/>
      <c r="E121" s="28"/>
    </row>
    <row r="122" spans="1:5" s="15" customFormat="1" x14ac:dyDescent="0.2">
      <c r="A122" s="20"/>
      <c r="B122" s="21"/>
      <c r="D122" s="28"/>
      <c r="E122" s="28"/>
    </row>
    <row r="123" spans="1:5" s="15" customFormat="1" x14ac:dyDescent="0.2">
      <c r="A123" s="20"/>
      <c r="B123" s="21"/>
      <c r="D123" s="28"/>
      <c r="E123" s="28"/>
    </row>
    <row r="124" spans="1:5" s="15" customFormat="1" x14ac:dyDescent="0.2">
      <c r="A124" s="20"/>
      <c r="B124" s="21"/>
      <c r="D124" s="28"/>
      <c r="E124" s="28"/>
    </row>
    <row r="125" spans="1:5" s="15" customFormat="1" x14ac:dyDescent="0.2">
      <c r="A125" s="20"/>
      <c r="B125" s="21"/>
      <c r="D125" s="28"/>
      <c r="E125" s="28"/>
    </row>
    <row r="126" spans="1:5" s="15" customFormat="1" x14ac:dyDescent="0.2">
      <c r="A126" s="20"/>
      <c r="B126" s="21"/>
      <c r="D126" s="28"/>
      <c r="E126" s="28"/>
    </row>
    <row r="127" spans="1:5" s="15" customFormat="1" x14ac:dyDescent="0.2">
      <c r="A127" s="20"/>
      <c r="B127" s="21"/>
      <c r="D127" s="28"/>
      <c r="E127" s="28"/>
    </row>
    <row r="128" spans="1:5" s="15" customFormat="1" x14ac:dyDescent="0.2">
      <c r="A128" s="20"/>
      <c r="B128" s="21"/>
      <c r="D128" s="28"/>
      <c r="E128" s="28"/>
    </row>
    <row r="129" spans="1:5" s="15" customFormat="1" x14ac:dyDescent="0.2">
      <c r="A129" s="20"/>
      <c r="B129" s="21"/>
      <c r="D129" s="28"/>
      <c r="E129" s="28"/>
    </row>
    <row r="130" spans="1:5" s="15" customFormat="1" x14ac:dyDescent="0.2">
      <c r="A130" s="20"/>
      <c r="B130" s="21"/>
      <c r="D130" s="28"/>
      <c r="E130" s="28"/>
    </row>
    <row r="131" spans="1:5" s="15" customFormat="1" x14ac:dyDescent="0.2">
      <c r="A131" s="20"/>
      <c r="B131" s="21"/>
      <c r="D131" s="28"/>
      <c r="E131" s="28"/>
    </row>
    <row r="132" spans="1:5" s="15" customFormat="1" x14ac:dyDescent="0.2">
      <c r="A132" s="20"/>
      <c r="B132" s="21"/>
      <c r="D132" s="28"/>
      <c r="E132" s="28"/>
    </row>
    <row r="133" spans="1:5" s="15" customFormat="1" x14ac:dyDescent="0.2">
      <c r="A133" s="20"/>
      <c r="B133" s="21"/>
      <c r="D133" s="28"/>
      <c r="E133" s="28"/>
    </row>
    <row r="134" spans="1:5" s="15" customFormat="1" x14ac:dyDescent="0.2">
      <c r="A134" s="20"/>
      <c r="B134" s="21"/>
      <c r="D134" s="28"/>
      <c r="E134" s="28"/>
    </row>
    <row r="135" spans="1:5" s="15" customFormat="1" x14ac:dyDescent="0.2">
      <c r="A135" s="20"/>
      <c r="B135" s="21"/>
      <c r="D135" s="28"/>
      <c r="E135" s="28"/>
    </row>
    <row r="136" spans="1:5" s="15" customFormat="1" x14ac:dyDescent="0.2">
      <c r="A136" s="20"/>
      <c r="B136" s="21"/>
      <c r="D136" s="28"/>
      <c r="E136" s="28"/>
    </row>
    <row r="137" spans="1:5" s="15" customFormat="1" x14ac:dyDescent="0.2">
      <c r="A137" s="20"/>
      <c r="B137" s="21"/>
      <c r="D137" s="28"/>
      <c r="E137" s="28"/>
    </row>
    <row r="138" spans="1:5" s="15" customFormat="1" x14ac:dyDescent="0.2">
      <c r="A138" s="20"/>
      <c r="B138" s="21"/>
      <c r="D138" s="28"/>
      <c r="E138" s="28"/>
    </row>
    <row r="139" spans="1:5" s="15" customFormat="1" x14ac:dyDescent="0.2">
      <c r="A139" s="20"/>
      <c r="B139" s="21"/>
      <c r="D139" s="28"/>
      <c r="E139" s="28"/>
    </row>
    <row r="140" spans="1:5" s="15" customFormat="1" x14ac:dyDescent="0.2">
      <c r="A140" s="20"/>
      <c r="B140" s="21"/>
      <c r="D140" s="28"/>
      <c r="E140" s="28"/>
    </row>
    <row r="141" spans="1:5" s="15" customFormat="1" x14ac:dyDescent="0.2">
      <c r="A141" s="20"/>
      <c r="B141" s="21"/>
      <c r="D141" s="28"/>
      <c r="E141" s="28"/>
    </row>
    <row r="142" spans="1:5" s="15" customFormat="1" x14ac:dyDescent="0.2">
      <c r="A142" s="20"/>
      <c r="B142" s="21"/>
      <c r="D142" s="28"/>
      <c r="E142" s="28"/>
    </row>
    <row r="143" spans="1:5" s="15" customFormat="1" x14ac:dyDescent="0.2">
      <c r="A143" s="20"/>
      <c r="B143" s="21"/>
      <c r="D143" s="28"/>
      <c r="E143" s="28"/>
    </row>
    <row r="144" spans="1:5" s="15" customFormat="1" x14ac:dyDescent="0.2">
      <c r="A144" s="20"/>
      <c r="B144" s="21"/>
      <c r="D144" s="28"/>
      <c r="E144" s="28"/>
    </row>
    <row r="145" spans="1:5" s="15" customFormat="1" x14ac:dyDescent="0.2">
      <c r="A145" s="20"/>
      <c r="B145" s="21"/>
      <c r="D145" s="28"/>
      <c r="E145" s="28"/>
    </row>
    <row r="146" spans="1:5" s="15" customFormat="1" x14ac:dyDescent="0.2">
      <c r="A146" s="20"/>
      <c r="B146" s="21"/>
      <c r="D146" s="28"/>
      <c r="E146" s="28"/>
    </row>
    <row r="147" spans="1:5" s="15" customFormat="1" x14ac:dyDescent="0.2">
      <c r="A147" s="20"/>
      <c r="B147" s="21"/>
      <c r="D147" s="28"/>
      <c r="E147" s="28"/>
    </row>
    <row r="148" spans="1:5" s="15" customFormat="1" x14ac:dyDescent="0.2">
      <c r="A148" s="20"/>
      <c r="B148" s="21"/>
      <c r="D148" s="28"/>
      <c r="E148" s="28"/>
    </row>
    <row r="149" spans="1:5" s="15" customFormat="1" x14ac:dyDescent="0.2">
      <c r="A149" s="20"/>
      <c r="B149" s="21"/>
      <c r="D149" s="28"/>
      <c r="E149" s="28"/>
    </row>
    <row r="150" spans="1:5" s="15" customFormat="1" x14ac:dyDescent="0.2">
      <c r="A150" s="20"/>
      <c r="B150" s="21"/>
      <c r="D150" s="28"/>
      <c r="E150" s="28"/>
    </row>
    <row r="151" spans="1:5" s="15" customFormat="1" x14ac:dyDescent="0.2">
      <c r="A151" s="20"/>
      <c r="B151" s="21"/>
      <c r="D151" s="28"/>
      <c r="E151" s="28"/>
    </row>
    <row r="152" spans="1:5" s="15" customFormat="1" x14ac:dyDescent="0.2">
      <c r="A152" s="20"/>
      <c r="B152" s="21"/>
      <c r="D152" s="28"/>
      <c r="E152" s="28"/>
    </row>
    <row r="153" spans="1:5" s="15" customFormat="1" x14ac:dyDescent="0.2">
      <c r="A153" s="20"/>
      <c r="B153" s="21"/>
      <c r="D153" s="28"/>
      <c r="E153" s="28"/>
    </row>
    <row r="154" spans="1:5" s="15" customFormat="1" x14ac:dyDescent="0.2">
      <c r="A154" s="20"/>
      <c r="B154" s="21"/>
      <c r="D154" s="28"/>
      <c r="E154" s="28"/>
    </row>
    <row r="155" spans="1:5" s="15" customFormat="1" x14ac:dyDescent="0.2">
      <c r="A155" s="20"/>
      <c r="B155" s="21"/>
      <c r="D155" s="28"/>
      <c r="E155" s="28"/>
    </row>
    <row r="156" spans="1:5" s="15" customFormat="1" x14ac:dyDescent="0.2">
      <c r="A156" s="20"/>
      <c r="B156" s="21"/>
      <c r="D156" s="28"/>
      <c r="E156" s="28"/>
    </row>
    <row r="157" spans="1:5" s="15" customFormat="1" x14ac:dyDescent="0.2">
      <c r="A157" s="20"/>
      <c r="B157" s="21"/>
      <c r="D157" s="28"/>
      <c r="E157" s="28"/>
    </row>
    <row r="158" spans="1:5" s="15" customFormat="1" x14ac:dyDescent="0.2">
      <c r="A158" s="20"/>
      <c r="B158" s="21"/>
      <c r="D158" s="28"/>
      <c r="E158" s="28"/>
    </row>
    <row r="159" spans="1:5" s="15" customFormat="1" x14ac:dyDescent="0.2">
      <c r="A159" s="20"/>
      <c r="B159" s="21"/>
      <c r="D159" s="28"/>
      <c r="E159" s="28"/>
    </row>
    <row r="160" spans="1:5" s="15" customFormat="1" x14ac:dyDescent="0.2">
      <c r="A160" s="20"/>
      <c r="B160" s="21"/>
      <c r="D160" s="28"/>
      <c r="E160" s="28"/>
    </row>
    <row r="161" spans="1:5" s="15" customFormat="1" x14ac:dyDescent="0.2">
      <c r="A161" s="20"/>
      <c r="B161" s="21"/>
      <c r="D161" s="28"/>
      <c r="E161" s="28"/>
    </row>
    <row r="162" spans="1:5" s="15" customFormat="1" x14ac:dyDescent="0.2">
      <c r="A162" s="20"/>
      <c r="B162" s="21"/>
      <c r="D162" s="28"/>
      <c r="E162" s="28"/>
    </row>
    <row r="163" spans="1:5" s="15" customFormat="1" x14ac:dyDescent="0.2">
      <c r="A163" s="20"/>
      <c r="B163" s="21"/>
      <c r="D163" s="28"/>
      <c r="E163" s="28"/>
    </row>
    <row r="164" spans="1:5" s="15" customFormat="1" x14ac:dyDescent="0.2">
      <c r="A164" s="20"/>
      <c r="B164" s="21"/>
      <c r="D164" s="28"/>
      <c r="E164" s="28"/>
    </row>
    <row r="165" spans="1:5" s="15" customFormat="1" x14ac:dyDescent="0.2">
      <c r="A165" s="20"/>
      <c r="B165" s="21"/>
      <c r="D165" s="28"/>
      <c r="E165" s="28"/>
    </row>
    <row r="166" spans="1:5" s="15" customFormat="1" x14ac:dyDescent="0.2">
      <c r="A166" s="20"/>
      <c r="B166" s="21"/>
      <c r="D166" s="28"/>
      <c r="E166" s="28"/>
    </row>
    <row r="167" spans="1:5" s="15" customFormat="1" x14ac:dyDescent="0.2">
      <c r="A167" s="20"/>
      <c r="B167" s="21"/>
      <c r="D167" s="28"/>
      <c r="E167" s="28"/>
    </row>
    <row r="168" spans="1:5" s="15" customFormat="1" x14ac:dyDescent="0.2">
      <c r="A168" s="20"/>
      <c r="B168" s="21"/>
      <c r="D168" s="28"/>
      <c r="E168" s="28"/>
    </row>
    <row r="169" spans="1:5" s="15" customFormat="1" x14ac:dyDescent="0.2">
      <c r="A169" s="20"/>
      <c r="B169" s="21"/>
      <c r="D169" s="28"/>
      <c r="E169" s="28"/>
    </row>
    <row r="170" spans="1:5" s="15" customFormat="1" x14ac:dyDescent="0.2">
      <c r="A170" s="20"/>
      <c r="B170" s="21"/>
      <c r="D170" s="28"/>
      <c r="E170" s="28"/>
    </row>
    <row r="171" spans="1:5" s="15" customFormat="1" x14ac:dyDescent="0.2">
      <c r="A171" s="20"/>
      <c r="B171" s="21"/>
      <c r="D171" s="28"/>
      <c r="E171" s="28"/>
    </row>
    <row r="172" spans="1:5" s="15" customFormat="1" x14ac:dyDescent="0.2">
      <c r="A172" s="20"/>
      <c r="B172" s="21"/>
      <c r="D172" s="28"/>
      <c r="E172" s="28"/>
    </row>
    <row r="173" spans="1:5" s="15" customFormat="1" x14ac:dyDescent="0.2">
      <c r="A173" s="20"/>
      <c r="B173" s="21"/>
      <c r="D173" s="28"/>
      <c r="E173" s="28"/>
    </row>
    <row r="174" spans="1:5" s="15" customFormat="1" x14ac:dyDescent="0.2">
      <c r="A174" s="20"/>
      <c r="B174" s="21"/>
      <c r="D174" s="28"/>
      <c r="E174" s="28"/>
    </row>
    <row r="175" spans="1:5" s="15" customFormat="1" x14ac:dyDescent="0.2">
      <c r="A175" s="20"/>
      <c r="B175" s="21"/>
      <c r="D175" s="28"/>
      <c r="E175" s="28"/>
    </row>
    <row r="176" spans="1:5" s="15" customFormat="1" x14ac:dyDescent="0.2">
      <c r="A176" s="20"/>
      <c r="B176" s="21"/>
      <c r="D176" s="28"/>
      <c r="E176" s="28"/>
    </row>
    <row r="177" spans="1:5" s="15" customFormat="1" x14ac:dyDescent="0.2">
      <c r="A177" s="20"/>
      <c r="B177" s="21"/>
      <c r="D177" s="28"/>
      <c r="E177" s="28"/>
    </row>
    <row r="178" spans="1:5" s="15" customFormat="1" x14ac:dyDescent="0.2">
      <c r="A178" s="20"/>
      <c r="B178" s="21"/>
      <c r="D178" s="28"/>
      <c r="E178" s="28"/>
    </row>
    <row r="179" spans="1:5" s="15" customFormat="1" x14ac:dyDescent="0.2">
      <c r="A179" s="20"/>
      <c r="B179" s="21"/>
      <c r="D179" s="28"/>
      <c r="E179" s="28"/>
    </row>
    <row r="180" spans="1:5" s="15" customFormat="1" x14ac:dyDescent="0.2">
      <c r="A180" s="20"/>
      <c r="B180" s="21"/>
      <c r="D180" s="28"/>
      <c r="E180" s="28"/>
    </row>
  </sheetData>
  <sheetProtection selectLockedCells="1" selectUnlockedCells="1"/>
  <mergeCells count="2">
    <mergeCell ref="A6:E6"/>
    <mergeCell ref="B3:E3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  <rowBreaks count="1" manualBreakCount="1">
    <brk id="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Анна</cp:lastModifiedBy>
  <cp:lastPrinted>2016-05-22T23:47:34Z</cp:lastPrinted>
  <dcterms:created xsi:type="dcterms:W3CDTF">2014-11-14T10:04:51Z</dcterms:created>
  <dcterms:modified xsi:type="dcterms:W3CDTF">2017-06-09T13:06:17Z</dcterms:modified>
</cp:coreProperties>
</file>