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ludmilabalaeva/Desktop/СМЕТЫ типовые на сайт /"/>
    </mc:Choice>
  </mc:AlternateContent>
  <xr:revisionPtr revIDLastSave="0" documentId="13_ncr:1_{98B1F69D-B6A5-A041-BE8B-CDB321EE8103}" xr6:coauthVersionLast="47" xr6:coauthVersionMax="47" xr10:uidLastSave="{00000000-0000-0000-0000-000000000000}"/>
  <bookViews>
    <workbookView xWindow="11620" yWindow="1920" windowWidth="25900" windowHeight="17580" xr2:uid="{00000000-000D-0000-FFFF-FFFF00000000}"/>
  </bookViews>
  <sheets>
    <sheet name="смета" sheetId="1" r:id="rId1"/>
    <sheet name="Лист2" sheetId="2" r:id="rId2"/>
    <sheet name="Лист1" sheetId="3" r:id="rId3"/>
    <sheet name="Лист3" sheetId="4" r:id="rId4"/>
  </sheets>
  <definedNames>
    <definedName name="_xlnm.Print_Area" localSheetId="0">смета!$A$1:$F$69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1" l="1"/>
  <c r="F4" i="1"/>
  <c r="F5" i="1"/>
  <c r="D6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1" i="1"/>
  <c r="F32" i="1"/>
  <c r="F34" i="1"/>
  <c r="F35" i="1"/>
  <c r="F36" i="1"/>
  <c r="F37" i="1"/>
  <c r="F38" i="1"/>
  <c r="F39" i="1"/>
  <c r="F40" i="1"/>
  <c r="F41" i="1"/>
  <c r="F42" i="1"/>
  <c r="F44" i="1"/>
  <c r="F45" i="1"/>
  <c r="F46" i="1"/>
  <c r="F47" i="1"/>
  <c r="F48" i="1"/>
  <c r="F49" i="1"/>
  <c r="F51" i="1"/>
  <c r="F52" i="1"/>
  <c r="F53" i="1"/>
  <c r="F54" i="1"/>
  <c r="F55" i="1"/>
  <c r="F56" i="1"/>
  <c r="F58" i="1"/>
  <c r="F59" i="1"/>
  <c r="F60" i="1"/>
  <c r="F61" i="1"/>
  <c r="F62" i="1"/>
  <c r="F63" i="1"/>
  <c r="F64" i="1"/>
  <c r="F65" i="1"/>
  <c r="F66" i="1"/>
  <c r="F67" i="1"/>
  <c r="F68" i="1"/>
  <c r="F69" i="1"/>
</calcChain>
</file>

<file path=xl/sharedStrings.xml><?xml version="1.0" encoding="utf-8"?>
<sst xmlns="http://schemas.openxmlformats.org/spreadsheetml/2006/main" count="132" uniqueCount="77">
  <si>
    <t>кв.м.</t>
  </si>
  <si>
    <t>Наименование работ</t>
  </si>
  <si>
    <t>Ед</t>
  </si>
  <si>
    <t>Кол-во</t>
  </si>
  <si>
    <t>Цена</t>
  </si>
  <si>
    <t>Сумма</t>
  </si>
  <si>
    <t>Стены</t>
  </si>
  <si>
    <t>пог.м.</t>
  </si>
  <si>
    <t>Электромонтажные работы</t>
  </si>
  <si>
    <t>шт.</t>
  </si>
  <si>
    <t>Сантехнические работы</t>
  </si>
  <si>
    <t>Итого</t>
  </si>
  <si>
    <t>точка</t>
  </si>
  <si>
    <t>Полы</t>
  </si>
  <si>
    <t>Грунтование поверхности, Мультигрунд</t>
  </si>
  <si>
    <t xml:space="preserve">Установка маяков для штукатурки </t>
  </si>
  <si>
    <t>Штукатурка стен по маякам (толщина до 30мм) гипсовым раствором</t>
  </si>
  <si>
    <t>Штукатурка стен по маякам (толщина до 30мм) влагостойкой смесью</t>
  </si>
  <si>
    <t>Гидроизоляция стен обмазочная</t>
  </si>
  <si>
    <t>Обработка откосов, Мультигрунд</t>
  </si>
  <si>
    <t>Установка уголков ПВХ на откосы</t>
  </si>
  <si>
    <t xml:space="preserve">Штукатурка откосов </t>
  </si>
  <si>
    <t xml:space="preserve">Первичное грунтование откосов под шпатлевку </t>
  </si>
  <si>
    <t xml:space="preserve">Устройство малярной сетки (2х2) на откосы </t>
  </si>
  <si>
    <t>Шпатлевание поверхностей откосов (базовый слой)</t>
  </si>
  <si>
    <t>Первичное грунтование стен под шпатлевку</t>
  </si>
  <si>
    <t>Устройство малярной сетки (2х2) на стены</t>
  </si>
  <si>
    <t>Шпатлевание поверхности стен (базовый слой)</t>
  </si>
  <si>
    <t>Гидроизоляция отделки пола обмазочная</t>
  </si>
  <si>
    <t xml:space="preserve">Разводка системы эл. снабжения по новой схеме </t>
  </si>
  <si>
    <t>Устройство системы КУП</t>
  </si>
  <si>
    <t>Разводка труб горячего и холодного водоснабжения от коллекторов или шаровых кранов до потребителей</t>
  </si>
  <si>
    <t xml:space="preserve">Разводка труб по новой схеме без переборки стояка канализации </t>
  </si>
  <si>
    <t xml:space="preserve">Установка и подключение коллекторов горячей и холодной воды </t>
  </si>
  <si>
    <t>Устройство маяков для стяжки</t>
  </si>
  <si>
    <t xml:space="preserve">Устройство подстилающего слоя до 10см из керамзита </t>
  </si>
  <si>
    <t>Армирование стяжки сеткой 50х50мм</t>
  </si>
  <si>
    <t>Устройство цементно-песчаной стяжки по маякам (толщина до 6см)</t>
  </si>
  <si>
    <t>Устройство межкомнатных перегородок из ПГП/пеноблока толщ. 8-10см</t>
  </si>
  <si>
    <t xml:space="preserve">Вторичное грунтование откосов под шпатлевку </t>
  </si>
  <si>
    <t>Проклейка откосов малярным стеклохолстом типа "паутинка"</t>
  </si>
  <si>
    <t>Финишное шпатлевание откосов (подготовка под окраску)</t>
  </si>
  <si>
    <t xml:space="preserve">Грунтование откосов под покраску </t>
  </si>
  <si>
    <t xml:space="preserve">Покраска откосов в/э составом </t>
  </si>
  <si>
    <t>Вторичное грунтование стен под шпатлевку</t>
  </si>
  <si>
    <t>Шпатлевка и шлифовка стен (подготовка под обои)</t>
  </si>
  <si>
    <t>Грунтование стен под обои</t>
  </si>
  <si>
    <t>Поклейка обоев (флизелиновые или виниловые)</t>
  </si>
  <si>
    <t>Потолки</t>
  </si>
  <si>
    <t xml:space="preserve">Устройство системы вентиляции </t>
  </si>
  <si>
    <t xml:space="preserve">Грунтование пола </t>
  </si>
  <si>
    <t>Устройство "наливного пола"</t>
  </si>
  <si>
    <t xml:space="preserve">Плиточные работы </t>
  </si>
  <si>
    <t xml:space="preserve">Грунтование стен и пола </t>
  </si>
  <si>
    <t>Затирка швов керамической плитки (гипсовая или цементная затирка)</t>
  </si>
  <si>
    <t>Устройство отверстий для подрозетников/водорозеток</t>
  </si>
  <si>
    <t>Чистовой монтаж механизмов розеток, выключателей</t>
  </si>
  <si>
    <t>Установка и подключение полотенцесушителя</t>
  </si>
  <si>
    <t>Подключение вентилятора</t>
  </si>
  <si>
    <t>Установка раковины с тумбой</t>
  </si>
  <si>
    <t>Установка и подключение смесителя</t>
  </si>
  <si>
    <t xml:space="preserve">Монтаж смесителя с душевой лейкой </t>
  </si>
  <si>
    <t>Установка унитаза напольного</t>
  </si>
  <si>
    <t xml:space="preserve">Обеспыливание (грунтование) потолка под натяжной потолок </t>
  </si>
  <si>
    <t>Укладка кварцвиниловой/ламинированной доски (замковое соединение)</t>
  </si>
  <si>
    <t>Устройство плинтуса из МДФ</t>
  </si>
  <si>
    <t>Облицовка внешних углов керамической плиткой</t>
  </si>
  <si>
    <t>Сборка, монтаж, рассключение нового электрощита</t>
  </si>
  <si>
    <t>Облицовка стен и пола керамической плиткой (30х30см)</t>
  </si>
  <si>
    <t>Рез керамогранита по прямой</t>
  </si>
  <si>
    <t>Установка акриловой ванны</t>
  </si>
  <si>
    <t>Установка подоконников</t>
  </si>
  <si>
    <t>Установка раковины малой</t>
  </si>
  <si>
    <t>Грунтование стен под покраску (балкон)</t>
  </si>
  <si>
    <t>Покраска стен (балкон)</t>
  </si>
  <si>
    <t>Скидка 10%</t>
  </si>
  <si>
    <t xml:space="preserve">Итого с учетом скидки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</si>
</sst>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2" tint="-0.89999084444715716"/>
      <name val="Calibri"/>
      <family val="2"/>
      <scheme val="minor"/>
    </font>
    <font>
      <b/>
      <sz val="11"/>
      <color theme="2" tint="-0.89999084444715716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theme="0" tint="-0.249977111117893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theme="0" tint="-4.9989318521683403E-2"/>
      </patternFill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5">
    <xf numFmtId="0" fontId="0" fillId="0" borderId="0" xfId="0"/>
    <xf numFmtId="3" fontId="2" fillId="2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wrapText="1"/>
    </xf>
    <xf numFmtId="0" fontId="2" fillId="0" borderId="0" xfId="0" applyFont="1"/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3" fontId="2" fillId="0" borderId="1" xfId="0" applyNumberFormat="1" applyFont="1" applyBorder="1"/>
    <xf numFmtId="0" fontId="3" fillId="0" borderId="2" xfId="0" applyFont="1" applyBorder="1"/>
    <xf numFmtId="0" fontId="3" fillId="0" borderId="0" xfId="0" applyFont="1"/>
    <xf numFmtId="0" fontId="3" fillId="0" borderId="2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3" fontId="3" fillId="0" borderId="2" xfId="0" applyNumberFormat="1" applyFont="1" applyBorder="1" applyAlignment="1">
      <alignment horizontal="right"/>
    </xf>
    <xf numFmtId="3" fontId="3" fillId="0" borderId="2" xfId="0" applyNumberFormat="1" applyFont="1" applyBorder="1"/>
    <xf numFmtId="2" fontId="3" fillId="0" borderId="2" xfId="0" applyNumberFormat="1" applyFont="1" applyBorder="1" applyAlignment="1">
      <alignment horizontal="center"/>
    </xf>
    <xf numFmtId="0" fontId="2" fillId="4" borderId="1" xfId="0" applyFont="1" applyFill="1" applyBorder="1" applyAlignment="1">
      <alignment wrapText="1"/>
    </xf>
    <xf numFmtId="1" fontId="3" fillId="0" borderId="2" xfId="0" applyNumberFormat="1" applyFont="1" applyBorder="1"/>
    <xf numFmtId="0" fontId="3" fillId="0" borderId="0" xfId="0" applyFont="1" applyAlignment="1">
      <alignment wrapText="1"/>
    </xf>
    <xf numFmtId="0" fontId="2" fillId="2" borderId="1" xfId="0" applyFont="1" applyFill="1" applyBorder="1" applyAlignment="1">
      <alignment horizontal="center" wrapText="1"/>
    </xf>
    <xf numFmtId="3" fontId="2" fillId="2" borderId="1" xfId="0" applyNumberFormat="1" applyFont="1" applyFill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3" fontId="3" fillId="0" borderId="1" xfId="0" applyNumberFormat="1" applyFont="1" applyBorder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3" fontId="3" fillId="0" borderId="0" xfId="0" applyNumberFormat="1" applyFont="1"/>
    <xf numFmtId="0" fontId="4" fillId="0" borderId="0" xfId="0" applyFont="1"/>
    <xf numFmtId="0" fontId="5" fillId="0" borderId="0" xfId="0" applyFont="1"/>
    <xf numFmtId="0" fontId="2" fillId="0" borderId="1" xfId="0" applyFont="1" applyBorder="1" applyAlignment="1">
      <alignment wrapText="1"/>
    </xf>
    <xf numFmtId="0" fontId="2" fillId="3" borderId="1" xfId="0" applyFont="1" applyFill="1" applyBorder="1" applyAlignment="1">
      <alignment horizontal="center"/>
    </xf>
    <xf numFmtId="2" fontId="2" fillId="3" borderId="1" xfId="0" applyNumberFormat="1" applyFont="1" applyFill="1" applyBorder="1" applyAlignment="1">
      <alignment horizontal="center"/>
    </xf>
    <xf numFmtId="3" fontId="2" fillId="3" borderId="1" xfId="0" applyNumberFormat="1" applyFont="1" applyFill="1" applyBorder="1" applyAlignment="1">
      <alignment horizontal="center"/>
    </xf>
    <xf numFmtId="3" fontId="2" fillId="3" borderId="1" xfId="0" applyNumberFormat="1" applyFont="1" applyFill="1" applyBorder="1" applyAlignment="1">
      <alignment horizontal="right"/>
    </xf>
    <xf numFmtId="3" fontId="0" fillId="0" borderId="1" xfId="0" applyNumberFormat="1" applyBorder="1"/>
    <xf numFmtId="0" fontId="3" fillId="0" borderId="2" xfId="0" applyFont="1" applyBorder="1" applyAlignment="1">
      <alignment vertical="top" wrapText="1"/>
    </xf>
    <xf numFmtId="4" fontId="0" fillId="0" borderId="2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2" fontId="0" fillId="0" borderId="2" xfId="0" applyNumberFormat="1" applyBorder="1" applyAlignment="1">
      <alignment horizontal="center"/>
    </xf>
    <xf numFmtId="3" fontId="0" fillId="0" borderId="2" xfId="0" applyNumberFormat="1" applyBorder="1"/>
    <xf numFmtId="0" fontId="3" fillId="4" borderId="2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2" xfId="0" applyBorder="1" applyAlignment="1">
      <alignment wrapText="1"/>
    </xf>
    <xf numFmtId="0" fontId="6" fillId="5" borderId="0" xfId="0" applyFont="1" applyFill="1"/>
    <xf numFmtId="0" fontId="3" fillId="0" borderId="2" xfId="0" applyFont="1" applyBorder="1" applyAlignment="1">
      <alignment wrapText="1"/>
    </xf>
    <xf numFmtId="0" fontId="2" fillId="4" borderId="2" xfId="0" applyFont="1" applyFill="1" applyBorder="1" applyAlignment="1">
      <alignment wrapText="1"/>
    </xf>
    <xf numFmtId="0" fontId="1" fillId="5" borderId="0" xfId="0" applyFont="1" applyFill="1"/>
    <xf numFmtId="0" fontId="2" fillId="4" borderId="2" xfId="0" applyFont="1" applyFill="1" applyBorder="1"/>
    <xf numFmtId="0" fontId="3" fillId="0" borderId="2" xfId="0" applyFont="1" applyBorder="1" applyAlignment="1">
      <alignment horizontal="center" wrapText="1"/>
    </xf>
    <xf numFmtId="4" fontId="3" fillId="0" borderId="2" xfId="0" applyNumberFormat="1" applyFont="1" applyBorder="1" applyAlignment="1">
      <alignment horizontal="center" wrapText="1"/>
    </xf>
    <xf numFmtId="3" fontId="3" fillId="0" borderId="2" xfId="0" applyNumberFormat="1" applyFont="1" applyBorder="1" applyAlignment="1">
      <alignment horizontal="right" wrapText="1"/>
    </xf>
    <xf numFmtId="0" fontId="7" fillId="5" borderId="0" xfId="0" applyFont="1" applyFill="1"/>
    <xf numFmtId="3" fontId="8" fillId="0" borderId="2" xfId="0" applyNumberFormat="1" applyFont="1" applyBorder="1" applyAlignment="1">
      <alignment horizontal="right"/>
    </xf>
    <xf numFmtId="3" fontId="8" fillId="0" borderId="2" xfId="0" applyNumberFormat="1" applyFont="1" applyBorder="1"/>
    <xf numFmtId="0" fontId="0" fillId="3" borderId="2" xfId="0" applyFill="1" applyBorder="1"/>
    <xf numFmtId="0" fontId="0" fillId="3" borderId="2" xfId="0" applyFill="1" applyBorder="1" applyAlignment="1">
      <alignment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0" fontId="1" fillId="6" borderId="0" xfId="0" applyFont="1" applyFill="1"/>
    <xf numFmtId="0" fontId="2" fillId="0" borderId="2" xfId="0" applyFont="1" applyBorder="1" applyAlignment="1">
      <alignment wrapText="1"/>
    </xf>
    <xf numFmtId="0" fontId="2" fillId="3" borderId="2" xfId="0" applyFont="1" applyFill="1" applyBorder="1" applyAlignment="1">
      <alignment horizontal="center"/>
    </xf>
    <xf numFmtId="2" fontId="2" fillId="3" borderId="2" xfId="0" applyNumberFormat="1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right"/>
    </xf>
  </cellXfs>
  <cellStyles count="3">
    <cellStyle name="Обычный" xfId="0" builtinId="0"/>
    <cellStyle name="Обычный 2" xfId="1" xr:uid="{00000000-0005-0000-0000-000002000000}"/>
    <cellStyle name="Excel Built-in Normal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Z69"/>
  <sheetViews>
    <sheetView tabSelected="1" topLeftCell="A58" zoomScale="160" zoomScaleNormal="160" workbookViewId="0">
      <selection activeCell="F69" sqref="A1:F69"/>
    </sheetView>
  </sheetViews>
  <sheetFormatPr baseColWidth="10" defaultColWidth="8.83203125" defaultRowHeight="15" x14ac:dyDescent="0.2"/>
  <cols>
    <col min="1" max="1" width="4.6640625" style="8" customWidth="1"/>
    <col min="2" max="2" width="55.5" style="16" customWidth="1"/>
    <col min="3" max="3" width="7.5" style="22" bestFit="1" customWidth="1"/>
    <col min="4" max="4" width="8" style="23" bestFit="1" customWidth="1"/>
    <col min="5" max="5" width="7.33203125" style="24" customWidth="1"/>
    <col min="6" max="6" width="9" style="24" bestFit="1" customWidth="1"/>
  </cols>
  <sheetData>
    <row r="1" spans="1:7" ht="16" x14ac:dyDescent="0.2">
      <c r="B1" s="17" t="s">
        <v>1</v>
      </c>
      <c r="C1" s="17" t="s">
        <v>2</v>
      </c>
      <c r="D1" s="1" t="s">
        <v>3</v>
      </c>
      <c r="E1" s="18" t="s">
        <v>4</v>
      </c>
      <c r="F1" s="18" t="s">
        <v>5</v>
      </c>
    </row>
    <row r="2" spans="1:7" ht="16" x14ac:dyDescent="0.2">
      <c r="B2" s="2" t="s">
        <v>6</v>
      </c>
      <c r="C2" s="19"/>
      <c r="D2" s="20"/>
      <c r="E2" s="21"/>
      <c r="F2" s="15"/>
      <c r="G2" s="8"/>
    </row>
    <row r="3" spans="1:7" s="8" customFormat="1" ht="32" x14ac:dyDescent="0.2">
      <c r="B3" s="33" t="s">
        <v>38</v>
      </c>
      <c r="C3" s="9" t="s">
        <v>0</v>
      </c>
      <c r="D3" s="10">
        <v>52.3</v>
      </c>
      <c r="E3" s="11">
        <v>980</v>
      </c>
      <c r="F3" s="15">
        <f>D3*E3</f>
        <v>51254</v>
      </c>
    </row>
    <row r="4" spans="1:7" x14ac:dyDescent="0.2">
      <c r="A4"/>
      <c r="B4" s="37" t="s">
        <v>14</v>
      </c>
      <c r="C4" s="38" t="s">
        <v>0</v>
      </c>
      <c r="D4" s="39">
        <v>199.7</v>
      </c>
      <c r="E4" s="40">
        <v>180</v>
      </c>
      <c r="F4" s="15">
        <f t="shared" ref="F4:F66" si="0">D4*E4</f>
        <v>35946</v>
      </c>
      <c r="G4" s="8"/>
    </row>
    <row r="5" spans="1:7" x14ac:dyDescent="0.2">
      <c r="A5"/>
      <c r="B5" s="37" t="s">
        <v>15</v>
      </c>
      <c r="C5" s="38" t="s">
        <v>0</v>
      </c>
      <c r="D5" s="39">
        <v>199.7</v>
      </c>
      <c r="E5" s="40">
        <v>260</v>
      </c>
      <c r="F5" s="15">
        <f t="shared" si="0"/>
        <v>51922</v>
      </c>
      <c r="G5" s="8"/>
    </row>
    <row r="6" spans="1:7" x14ac:dyDescent="0.2">
      <c r="A6"/>
      <c r="B6" s="37" t="s">
        <v>16</v>
      </c>
      <c r="C6" s="38" t="s">
        <v>0</v>
      </c>
      <c r="D6" s="39">
        <f>D5-D7</f>
        <v>161.5</v>
      </c>
      <c r="E6" s="40">
        <v>740</v>
      </c>
      <c r="F6" s="15">
        <f t="shared" si="0"/>
        <v>119510</v>
      </c>
      <c r="G6" s="8"/>
    </row>
    <row r="7" spans="1:7" x14ac:dyDescent="0.2">
      <c r="A7"/>
      <c r="B7" s="7" t="s">
        <v>17</v>
      </c>
      <c r="C7" s="38" t="s">
        <v>0</v>
      </c>
      <c r="D7" s="39">
        <v>38.200000000000003</v>
      </c>
      <c r="E7" s="40">
        <v>740</v>
      </c>
      <c r="F7" s="15">
        <f t="shared" si="0"/>
        <v>28268.000000000004</v>
      </c>
      <c r="G7" s="8"/>
    </row>
    <row r="8" spans="1:7" x14ac:dyDescent="0.2">
      <c r="A8"/>
      <c r="B8" s="37" t="s">
        <v>18</v>
      </c>
      <c r="C8" s="38" t="s">
        <v>0</v>
      </c>
      <c r="D8" s="39">
        <v>22</v>
      </c>
      <c r="E8" s="40">
        <v>480</v>
      </c>
      <c r="F8" s="15">
        <f t="shared" si="0"/>
        <v>10560</v>
      </c>
      <c r="G8" s="8"/>
    </row>
    <row r="9" spans="1:7" ht="16" customHeight="1" x14ac:dyDescent="0.2">
      <c r="A9"/>
      <c r="B9" s="37" t="s">
        <v>19</v>
      </c>
      <c r="C9" s="38" t="s">
        <v>7</v>
      </c>
      <c r="D9" s="34">
        <v>44.2</v>
      </c>
      <c r="E9" s="40">
        <v>240</v>
      </c>
      <c r="F9" s="15">
        <f t="shared" si="0"/>
        <v>10608</v>
      </c>
      <c r="G9" s="8"/>
    </row>
    <row r="10" spans="1:7" x14ac:dyDescent="0.2">
      <c r="A10"/>
      <c r="B10" s="7" t="s">
        <v>20</v>
      </c>
      <c r="C10" s="38" t="s">
        <v>7</v>
      </c>
      <c r="D10" s="34">
        <v>44.2</v>
      </c>
      <c r="E10" s="40">
        <v>270</v>
      </c>
      <c r="F10" s="15">
        <f t="shared" si="0"/>
        <v>11934</v>
      </c>
      <c r="G10" s="8"/>
    </row>
    <row r="11" spans="1:7" x14ac:dyDescent="0.2">
      <c r="A11"/>
      <c r="B11" s="37" t="s">
        <v>21</v>
      </c>
      <c r="C11" s="38" t="s">
        <v>7</v>
      </c>
      <c r="D11" s="34">
        <v>44.2</v>
      </c>
      <c r="E11" s="40">
        <v>620</v>
      </c>
      <c r="F11" s="15">
        <f t="shared" si="0"/>
        <v>27404</v>
      </c>
      <c r="G11" s="8"/>
    </row>
    <row r="12" spans="1:7" x14ac:dyDescent="0.2">
      <c r="A12"/>
      <c r="B12" s="37" t="s">
        <v>22</v>
      </c>
      <c r="C12" s="38" t="s">
        <v>7</v>
      </c>
      <c r="D12" s="34">
        <v>32.4</v>
      </c>
      <c r="E12" s="40">
        <v>240</v>
      </c>
      <c r="F12" s="15">
        <f t="shared" si="0"/>
        <v>7776</v>
      </c>
      <c r="G12" s="8"/>
    </row>
    <row r="13" spans="1:7" x14ac:dyDescent="0.2">
      <c r="A13"/>
      <c r="B13" s="37" t="s">
        <v>23</v>
      </c>
      <c r="C13" s="38" t="s">
        <v>7</v>
      </c>
      <c r="D13" s="34">
        <v>32.4</v>
      </c>
      <c r="E13" s="40">
        <v>350</v>
      </c>
      <c r="F13" s="15">
        <f t="shared" si="0"/>
        <v>11340</v>
      </c>
      <c r="G13" s="8"/>
    </row>
    <row r="14" spans="1:7" x14ac:dyDescent="0.2">
      <c r="A14"/>
      <c r="B14" s="37" t="s">
        <v>24</v>
      </c>
      <c r="C14" s="38" t="s">
        <v>7</v>
      </c>
      <c r="D14" s="34">
        <v>32.4</v>
      </c>
      <c r="E14" s="40">
        <v>380</v>
      </c>
      <c r="F14" s="15">
        <f t="shared" si="0"/>
        <v>12312</v>
      </c>
      <c r="G14" s="8"/>
    </row>
    <row r="15" spans="1:7" x14ac:dyDescent="0.2">
      <c r="B15" s="7" t="s">
        <v>39</v>
      </c>
      <c r="C15" s="9" t="s">
        <v>7</v>
      </c>
      <c r="D15" s="34">
        <v>32.4</v>
      </c>
      <c r="E15" s="12">
        <v>240</v>
      </c>
      <c r="F15" s="15">
        <f t="shared" si="0"/>
        <v>7776</v>
      </c>
    </row>
    <row r="16" spans="1:7" x14ac:dyDescent="0.2">
      <c r="B16" s="7" t="s">
        <v>40</v>
      </c>
      <c r="C16" s="9" t="s">
        <v>7</v>
      </c>
      <c r="D16" s="34">
        <v>32.4</v>
      </c>
      <c r="E16" s="12">
        <v>440</v>
      </c>
      <c r="F16" s="15">
        <f t="shared" si="0"/>
        <v>14256</v>
      </c>
    </row>
    <row r="17" spans="1:650" x14ac:dyDescent="0.2">
      <c r="B17" s="7" t="s">
        <v>41</v>
      </c>
      <c r="C17" s="9" t="s">
        <v>7</v>
      </c>
      <c r="D17" s="34">
        <v>32.4</v>
      </c>
      <c r="E17" s="12">
        <v>650</v>
      </c>
      <c r="F17" s="15">
        <f t="shared" si="0"/>
        <v>21060</v>
      </c>
    </row>
    <row r="18" spans="1:650" x14ac:dyDescent="0.2">
      <c r="B18" s="7" t="s">
        <v>42</v>
      </c>
      <c r="C18" s="9" t="s">
        <v>7</v>
      </c>
      <c r="D18" s="34">
        <v>32.4</v>
      </c>
      <c r="E18" s="12">
        <v>240</v>
      </c>
      <c r="F18" s="15">
        <f t="shared" si="0"/>
        <v>7776</v>
      </c>
    </row>
    <row r="19" spans="1:650" x14ac:dyDescent="0.2">
      <c r="B19" s="7" t="s">
        <v>43</v>
      </c>
      <c r="C19" s="9" t="s">
        <v>7</v>
      </c>
      <c r="D19" s="34">
        <v>32.4</v>
      </c>
      <c r="E19" s="12">
        <v>680</v>
      </c>
      <c r="F19" s="15">
        <f t="shared" si="0"/>
        <v>22032</v>
      </c>
    </row>
    <row r="20" spans="1:650" s="59" customFormat="1" x14ac:dyDescent="0.2">
      <c r="A20" s="8"/>
      <c r="B20" s="7" t="s">
        <v>71</v>
      </c>
      <c r="C20" s="9" t="s">
        <v>7</v>
      </c>
      <c r="D20" s="10">
        <v>5.2</v>
      </c>
      <c r="E20" s="12">
        <v>2900</v>
      </c>
      <c r="F20" s="15">
        <f t="shared" si="0"/>
        <v>15080</v>
      </c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</row>
    <row r="21" spans="1:650" x14ac:dyDescent="0.2">
      <c r="B21" s="7" t="s">
        <v>25</v>
      </c>
      <c r="C21" s="9" t="s">
        <v>0</v>
      </c>
      <c r="D21" s="10">
        <v>159</v>
      </c>
      <c r="E21" s="12">
        <v>180</v>
      </c>
      <c r="F21" s="15">
        <f t="shared" si="0"/>
        <v>28620</v>
      </c>
      <c r="G21" s="8"/>
    </row>
    <row r="22" spans="1:650" x14ac:dyDescent="0.2">
      <c r="B22" s="7" t="s">
        <v>26</v>
      </c>
      <c r="C22" s="41" t="s">
        <v>0</v>
      </c>
      <c r="D22" s="10">
        <v>159</v>
      </c>
      <c r="E22" s="12">
        <v>380</v>
      </c>
      <c r="F22" s="15">
        <f t="shared" si="0"/>
        <v>60420</v>
      </c>
      <c r="G22" s="8"/>
    </row>
    <row r="23" spans="1:650" x14ac:dyDescent="0.2">
      <c r="B23" s="7" t="s">
        <v>27</v>
      </c>
      <c r="C23" s="9" t="s">
        <v>0</v>
      </c>
      <c r="D23" s="10">
        <v>159</v>
      </c>
      <c r="E23" s="12">
        <v>400</v>
      </c>
      <c r="F23" s="15">
        <f t="shared" si="0"/>
        <v>63600</v>
      </c>
      <c r="G23" s="8"/>
    </row>
    <row r="24" spans="1:650" x14ac:dyDescent="0.2">
      <c r="B24" s="7" t="s">
        <v>44</v>
      </c>
      <c r="C24" s="9" t="s">
        <v>0</v>
      </c>
      <c r="D24" s="10">
        <v>159</v>
      </c>
      <c r="E24" s="12">
        <v>180</v>
      </c>
      <c r="F24" s="15">
        <f t="shared" si="0"/>
        <v>28620</v>
      </c>
    </row>
    <row r="25" spans="1:650" s="8" customFormat="1" x14ac:dyDescent="0.2">
      <c r="B25" s="7" t="s">
        <v>45</v>
      </c>
      <c r="C25" s="9" t="s">
        <v>0</v>
      </c>
      <c r="D25" s="10">
        <v>159</v>
      </c>
      <c r="E25" s="11">
        <v>520</v>
      </c>
      <c r="F25" s="15">
        <f t="shared" si="0"/>
        <v>82680</v>
      </c>
      <c r="G25"/>
    </row>
    <row r="26" spans="1:650" s="44" customFormat="1" x14ac:dyDescent="0.2">
      <c r="A26" s="8"/>
      <c r="B26" s="7" t="s">
        <v>46</v>
      </c>
      <c r="C26" s="9" t="s">
        <v>0</v>
      </c>
      <c r="D26" s="10">
        <v>159</v>
      </c>
      <c r="E26" s="11">
        <v>180</v>
      </c>
      <c r="F26" s="15">
        <f t="shared" si="0"/>
        <v>28620</v>
      </c>
      <c r="G26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  <c r="GY26" s="8"/>
      <c r="GZ26" s="8"/>
      <c r="HA26" s="8"/>
      <c r="HB26" s="8"/>
      <c r="HC26" s="8"/>
      <c r="HD26" s="8"/>
      <c r="HE26" s="8"/>
      <c r="HF26" s="8"/>
      <c r="HG26" s="8"/>
      <c r="HH26" s="8"/>
      <c r="HI26" s="8"/>
      <c r="HJ26" s="8"/>
      <c r="HK26" s="8"/>
      <c r="HL26" s="8"/>
      <c r="HM26" s="8"/>
      <c r="HN26" s="8"/>
      <c r="HO26" s="8"/>
      <c r="HP26" s="8"/>
      <c r="HQ26" s="8"/>
      <c r="HR26" s="8"/>
      <c r="HS26" s="8"/>
      <c r="HT26" s="8"/>
      <c r="HU26" s="8"/>
      <c r="HV26" s="8"/>
      <c r="HW26" s="8"/>
      <c r="HX26" s="8"/>
      <c r="HY26" s="8"/>
      <c r="HZ26" s="8"/>
      <c r="IA26" s="8"/>
      <c r="IB26" s="8"/>
      <c r="IC26" s="8"/>
      <c r="ID26" s="8"/>
      <c r="IE26" s="8"/>
      <c r="IF26" s="8"/>
      <c r="IG26" s="8"/>
      <c r="IH26" s="8"/>
      <c r="II26" s="8"/>
      <c r="IJ26" s="8"/>
      <c r="IK26" s="8"/>
      <c r="IL26" s="8"/>
      <c r="IM26" s="8"/>
      <c r="IN26" s="8"/>
      <c r="IO26" s="8"/>
      <c r="IP26" s="8"/>
      <c r="IQ26" s="8"/>
      <c r="IR26" s="8"/>
      <c r="IS26" s="8"/>
      <c r="IT26" s="8"/>
      <c r="IU26" s="8"/>
      <c r="IV26" s="8"/>
      <c r="IW26" s="8"/>
      <c r="IX26" s="8"/>
      <c r="IY26" s="8"/>
      <c r="IZ26" s="8"/>
      <c r="JA26" s="8"/>
      <c r="JB26" s="8"/>
      <c r="JC26" s="8"/>
      <c r="JD26" s="8"/>
      <c r="JE26" s="8"/>
      <c r="JF26" s="8"/>
      <c r="JG26" s="8"/>
      <c r="JH26" s="8"/>
      <c r="JI26" s="8"/>
      <c r="JJ26" s="8"/>
      <c r="JK26" s="8"/>
      <c r="JL26" s="8"/>
      <c r="JM26" s="8"/>
      <c r="JN26" s="8"/>
      <c r="JO26" s="8"/>
      <c r="JP26" s="8"/>
      <c r="JQ26" s="8"/>
      <c r="JR26" s="8"/>
      <c r="JS26" s="8"/>
      <c r="JT26" s="8"/>
      <c r="JU26" s="8"/>
      <c r="JV26" s="8"/>
      <c r="JW26" s="8"/>
      <c r="JX26" s="8"/>
      <c r="JY26" s="8"/>
      <c r="JZ26" s="8"/>
      <c r="KA26" s="8"/>
      <c r="KB26" s="8"/>
      <c r="KC26" s="8"/>
      <c r="KD26" s="8"/>
      <c r="KE26" s="8"/>
      <c r="KF26" s="8"/>
      <c r="KG26" s="8"/>
      <c r="KH26" s="8"/>
      <c r="KI26" s="8"/>
      <c r="KJ26" s="8"/>
      <c r="KK26" s="8"/>
      <c r="KL26" s="8"/>
      <c r="KM26" s="8"/>
      <c r="KN26" s="8"/>
      <c r="KO26" s="8"/>
      <c r="KP26" s="8"/>
      <c r="KQ26" s="8"/>
      <c r="KR26" s="8"/>
      <c r="KS26" s="8"/>
      <c r="KT26" s="8"/>
      <c r="KU26" s="8"/>
      <c r="KV26" s="8"/>
      <c r="KW26" s="8"/>
      <c r="KX26" s="8"/>
      <c r="KY26" s="8"/>
      <c r="KZ26" s="8"/>
      <c r="LA26" s="8"/>
      <c r="LB26" s="8"/>
      <c r="LC26" s="8"/>
      <c r="LD26" s="8"/>
      <c r="LE26" s="8"/>
      <c r="LF26" s="8"/>
      <c r="LG26" s="8"/>
      <c r="LH26" s="8"/>
      <c r="LI26" s="8"/>
      <c r="LJ26" s="8"/>
      <c r="LK26" s="8"/>
      <c r="LL26" s="8"/>
      <c r="LM26" s="8"/>
      <c r="LN26" s="8"/>
      <c r="LO26" s="8"/>
      <c r="LP26" s="8"/>
      <c r="LQ26" s="8"/>
      <c r="LR26" s="8"/>
      <c r="LS26" s="8"/>
      <c r="LT26" s="8"/>
      <c r="LU26" s="8"/>
      <c r="LV26" s="8"/>
      <c r="LW26" s="8"/>
      <c r="LX26" s="8"/>
      <c r="LY26" s="8"/>
      <c r="LZ26" s="8"/>
      <c r="MA26" s="8"/>
      <c r="MB26" s="8"/>
      <c r="MC26" s="8"/>
      <c r="MD26" s="8"/>
      <c r="ME26" s="8"/>
      <c r="MF26" s="8"/>
      <c r="MG26" s="8"/>
      <c r="MH26" s="8"/>
      <c r="MI26" s="8"/>
      <c r="MJ26" s="8"/>
      <c r="MK26" s="8"/>
      <c r="ML26" s="8"/>
      <c r="MM26" s="8"/>
      <c r="MN26" s="8"/>
      <c r="MO26" s="8"/>
      <c r="MP26" s="8"/>
      <c r="MQ26" s="8"/>
      <c r="MR26" s="8"/>
      <c r="MS26" s="8"/>
      <c r="MT26" s="8"/>
      <c r="MU26" s="8"/>
      <c r="MV26" s="8"/>
      <c r="MW26" s="8"/>
      <c r="MX26" s="8"/>
      <c r="MY26" s="8"/>
      <c r="MZ26" s="8"/>
      <c r="NA26" s="8"/>
      <c r="NB26" s="8"/>
      <c r="NC26" s="8"/>
      <c r="ND26" s="8"/>
      <c r="NE26" s="8"/>
      <c r="NF26" s="8"/>
      <c r="NG26" s="8"/>
      <c r="NH26" s="8"/>
      <c r="NI26" s="8"/>
      <c r="NJ26" s="8"/>
      <c r="NK26" s="8"/>
      <c r="NL26" s="8"/>
      <c r="NM26" s="8"/>
      <c r="NN26" s="8"/>
      <c r="NO26" s="8"/>
      <c r="NP26" s="8"/>
      <c r="NQ26" s="8"/>
      <c r="NR26" s="8"/>
      <c r="NS26" s="8"/>
      <c r="NT26" s="8"/>
      <c r="NU26" s="8"/>
      <c r="NV26" s="8"/>
      <c r="NW26" s="8"/>
      <c r="NX26" s="8"/>
      <c r="NY26" s="8"/>
      <c r="NZ26" s="8"/>
      <c r="OA26" s="8"/>
      <c r="OB26" s="8"/>
      <c r="OC26" s="8"/>
      <c r="OD26" s="8"/>
      <c r="OE26" s="8"/>
      <c r="OF26" s="8"/>
      <c r="OG26" s="8"/>
      <c r="OH26" s="8"/>
      <c r="OI26" s="8"/>
      <c r="OJ26" s="8"/>
      <c r="OK26" s="8"/>
      <c r="OL26" s="8"/>
      <c r="OM26" s="8"/>
      <c r="ON26" s="8"/>
      <c r="OO26" s="8"/>
      <c r="OP26" s="8"/>
      <c r="OQ26" s="8"/>
      <c r="OR26" s="8"/>
      <c r="OS26" s="8"/>
      <c r="OT26" s="8"/>
      <c r="OU26" s="8"/>
      <c r="OV26" s="8"/>
      <c r="OW26" s="8"/>
      <c r="OX26" s="8"/>
      <c r="OY26" s="8"/>
      <c r="OZ26" s="8"/>
      <c r="PA26" s="8"/>
      <c r="PB26" s="8"/>
      <c r="PC26" s="8"/>
      <c r="PD26" s="8"/>
      <c r="PE26" s="8"/>
      <c r="PF26" s="8"/>
      <c r="PG26" s="8"/>
      <c r="PH26" s="8"/>
      <c r="PI26" s="8"/>
      <c r="PJ26" s="8"/>
      <c r="PK26" s="8"/>
      <c r="PL26" s="8"/>
      <c r="PM26" s="8"/>
      <c r="PN26" s="8"/>
      <c r="PO26" s="8"/>
      <c r="PP26" s="8"/>
      <c r="PQ26" s="8"/>
      <c r="PR26" s="8"/>
      <c r="PS26" s="8"/>
      <c r="PT26" s="8"/>
      <c r="PU26" s="8"/>
      <c r="PV26" s="8"/>
      <c r="PW26" s="8"/>
      <c r="PX26" s="8"/>
      <c r="PY26" s="8"/>
      <c r="PZ26" s="8"/>
      <c r="QA26" s="8"/>
      <c r="QB26" s="8"/>
      <c r="QC26" s="8"/>
      <c r="QD26" s="8"/>
      <c r="QE26" s="8"/>
      <c r="QF26" s="8"/>
      <c r="QG26" s="8"/>
      <c r="QH26" s="8"/>
      <c r="QI26" s="8"/>
      <c r="QJ26" s="8"/>
      <c r="QK26" s="8"/>
      <c r="QL26" s="8"/>
      <c r="QM26" s="8"/>
      <c r="QN26" s="8"/>
      <c r="QO26" s="8"/>
      <c r="QP26" s="8"/>
      <c r="QQ26" s="8"/>
      <c r="QR26" s="8"/>
      <c r="QS26" s="8"/>
      <c r="QT26" s="8"/>
      <c r="QU26" s="8"/>
      <c r="QV26" s="8"/>
      <c r="QW26" s="8"/>
      <c r="QX26" s="8"/>
      <c r="QY26" s="8"/>
      <c r="QZ26" s="8"/>
      <c r="RA26" s="8"/>
      <c r="RB26" s="8"/>
      <c r="RC26" s="8"/>
      <c r="RD26" s="8"/>
      <c r="RE26" s="8"/>
      <c r="RF26" s="8"/>
      <c r="RG26" s="8"/>
      <c r="RH26" s="8"/>
      <c r="RI26" s="8"/>
      <c r="RJ26" s="8"/>
      <c r="RK26" s="8"/>
      <c r="RL26" s="8"/>
      <c r="RM26" s="8"/>
      <c r="RN26" s="8"/>
      <c r="RO26" s="8"/>
      <c r="RP26" s="8"/>
      <c r="RQ26" s="8"/>
      <c r="RR26" s="8"/>
      <c r="RS26" s="8"/>
      <c r="RT26" s="8"/>
      <c r="RU26" s="8"/>
      <c r="RV26" s="8"/>
      <c r="RW26" s="8"/>
      <c r="RX26" s="8"/>
      <c r="RY26" s="8"/>
      <c r="RZ26" s="8"/>
      <c r="SA26" s="8"/>
      <c r="SB26" s="8"/>
      <c r="SC26" s="8"/>
      <c r="SD26" s="8"/>
      <c r="SE26" s="8"/>
      <c r="SF26" s="8"/>
      <c r="SG26" s="8"/>
      <c r="SH26" s="8"/>
      <c r="SI26" s="8"/>
      <c r="SJ26" s="8"/>
      <c r="SK26" s="8"/>
      <c r="SL26" s="8"/>
      <c r="SM26" s="8"/>
      <c r="SN26" s="8"/>
      <c r="SO26" s="8"/>
      <c r="SP26" s="8"/>
      <c r="SQ26" s="8"/>
      <c r="SR26" s="8"/>
      <c r="SS26" s="8"/>
      <c r="ST26" s="8"/>
      <c r="SU26" s="8"/>
      <c r="SV26" s="8"/>
      <c r="SW26" s="8"/>
      <c r="SX26" s="8"/>
      <c r="SY26" s="8"/>
      <c r="SZ26" s="8"/>
      <c r="TA26" s="8"/>
      <c r="TB26" s="8"/>
      <c r="TC26" s="8"/>
      <c r="TD26" s="8"/>
      <c r="TE26" s="8"/>
      <c r="TF26" s="8"/>
      <c r="TG26" s="8"/>
      <c r="TH26" s="8"/>
      <c r="TI26" s="8"/>
      <c r="TJ26" s="8"/>
      <c r="TK26" s="8"/>
      <c r="TL26" s="8"/>
      <c r="TM26" s="8"/>
      <c r="TN26" s="8"/>
      <c r="TO26" s="8"/>
      <c r="TP26" s="8"/>
      <c r="TQ26" s="8"/>
      <c r="TR26" s="8"/>
      <c r="TS26" s="8"/>
      <c r="TT26" s="8"/>
      <c r="TU26" s="8"/>
      <c r="TV26" s="8"/>
      <c r="TW26" s="8"/>
      <c r="TX26" s="8"/>
      <c r="TY26" s="8"/>
      <c r="TZ26" s="8"/>
      <c r="UA26" s="8"/>
      <c r="UB26" s="8"/>
      <c r="UC26" s="8"/>
      <c r="UD26" s="8"/>
      <c r="UE26" s="8"/>
      <c r="UF26" s="8"/>
      <c r="UG26" s="8"/>
      <c r="UH26" s="8"/>
      <c r="UI26" s="8"/>
      <c r="UJ26" s="8"/>
      <c r="UK26" s="8"/>
      <c r="UL26" s="8"/>
      <c r="UM26" s="8"/>
      <c r="UN26" s="8"/>
      <c r="UO26" s="8"/>
      <c r="UP26" s="8"/>
      <c r="UQ26" s="8"/>
      <c r="UR26" s="8"/>
      <c r="US26" s="8"/>
      <c r="UT26" s="8"/>
      <c r="UU26" s="8"/>
      <c r="UV26" s="8"/>
      <c r="UW26" s="8"/>
      <c r="UX26" s="8"/>
      <c r="UY26" s="8"/>
      <c r="UZ26" s="8"/>
      <c r="VA26" s="8"/>
      <c r="VB26" s="8"/>
      <c r="VC26" s="8"/>
      <c r="VD26" s="8"/>
      <c r="VE26" s="8"/>
      <c r="VF26" s="8"/>
      <c r="VG26" s="8"/>
      <c r="VH26" s="8"/>
      <c r="VI26" s="8"/>
      <c r="VJ26" s="8"/>
      <c r="VK26" s="8"/>
      <c r="VL26" s="8"/>
      <c r="VM26" s="8"/>
      <c r="VN26" s="8"/>
      <c r="VO26" s="8"/>
      <c r="VP26" s="8"/>
      <c r="VQ26" s="8"/>
      <c r="VR26" s="8"/>
      <c r="VS26" s="8"/>
      <c r="VT26" s="8"/>
      <c r="VU26" s="8"/>
      <c r="VV26" s="8"/>
      <c r="VW26" s="8"/>
      <c r="VX26" s="8"/>
      <c r="VY26" s="8"/>
      <c r="VZ26" s="8"/>
      <c r="WA26" s="8"/>
      <c r="WB26" s="8"/>
      <c r="WC26" s="8"/>
      <c r="WD26" s="8"/>
      <c r="WE26" s="8"/>
      <c r="WF26" s="8"/>
      <c r="WG26" s="8"/>
      <c r="WH26" s="8"/>
      <c r="WI26" s="8"/>
      <c r="WJ26" s="8"/>
      <c r="WK26" s="8"/>
      <c r="WL26" s="8"/>
      <c r="WM26" s="8"/>
      <c r="WN26" s="8"/>
      <c r="WO26" s="8"/>
      <c r="WP26" s="8"/>
      <c r="WQ26" s="8"/>
      <c r="WR26" s="8"/>
      <c r="WS26" s="8"/>
      <c r="WT26" s="8"/>
      <c r="WU26" s="8"/>
      <c r="WV26" s="8"/>
      <c r="WW26" s="8"/>
      <c r="WX26" s="8"/>
      <c r="WY26" s="8"/>
      <c r="WZ26" s="8"/>
      <c r="XA26" s="8"/>
      <c r="XB26" s="8"/>
      <c r="XC26" s="8"/>
      <c r="XD26" s="8"/>
      <c r="XE26" s="8"/>
      <c r="XF26" s="8"/>
      <c r="XG26" s="8"/>
      <c r="XH26" s="8"/>
      <c r="XI26" s="8"/>
      <c r="XJ26" s="8"/>
      <c r="XK26" s="8"/>
      <c r="XL26" s="8"/>
      <c r="XM26" s="8"/>
      <c r="XN26" s="8"/>
      <c r="XO26" s="8"/>
      <c r="XP26" s="8"/>
      <c r="XQ26" s="8"/>
      <c r="XR26" s="8"/>
      <c r="XS26" s="8"/>
      <c r="XT26" s="8"/>
      <c r="XU26" s="8"/>
      <c r="XV26" s="8"/>
      <c r="XW26" s="8"/>
      <c r="XX26" s="8"/>
      <c r="XY26" s="8"/>
      <c r="XZ26" s="8"/>
    </row>
    <row r="27" spans="1:650" s="44" customFormat="1" x14ac:dyDescent="0.2">
      <c r="A27" s="8"/>
      <c r="B27" s="7" t="s">
        <v>47</v>
      </c>
      <c r="C27" s="9" t="s">
        <v>0</v>
      </c>
      <c r="D27" s="10">
        <v>159</v>
      </c>
      <c r="E27" s="11">
        <v>820</v>
      </c>
      <c r="F27" s="15">
        <f t="shared" si="0"/>
        <v>130380</v>
      </c>
      <c r="G27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8"/>
      <c r="GL27" s="8"/>
      <c r="GM27" s="8"/>
      <c r="GN27" s="8"/>
      <c r="GO27" s="8"/>
      <c r="GP27" s="8"/>
      <c r="GQ27" s="8"/>
      <c r="GR27" s="8"/>
      <c r="GS27" s="8"/>
      <c r="GT27" s="8"/>
      <c r="GU27" s="8"/>
      <c r="GV27" s="8"/>
      <c r="GW27" s="8"/>
      <c r="GX27" s="8"/>
      <c r="GY27" s="8"/>
      <c r="GZ27" s="8"/>
      <c r="HA27" s="8"/>
      <c r="HB27" s="8"/>
      <c r="HC27" s="8"/>
      <c r="HD27" s="8"/>
      <c r="HE27" s="8"/>
      <c r="HF27" s="8"/>
      <c r="HG27" s="8"/>
      <c r="HH27" s="8"/>
      <c r="HI27" s="8"/>
      <c r="HJ27" s="8"/>
      <c r="HK27" s="8"/>
      <c r="HL27" s="8"/>
      <c r="HM27" s="8"/>
      <c r="HN27" s="8"/>
      <c r="HO27" s="8"/>
      <c r="HP27" s="8"/>
      <c r="HQ27" s="8"/>
      <c r="HR27" s="8"/>
      <c r="HS27" s="8"/>
      <c r="HT27" s="8"/>
      <c r="HU27" s="8"/>
      <c r="HV27" s="8"/>
      <c r="HW27" s="8"/>
      <c r="HX27" s="8"/>
      <c r="HY27" s="8"/>
      <c r="HZ27" s="8"/>
      <c r="IA27" s="8"/>
      <c r="IB27" s="8"/>
      <c r="IC27" s="8"/>
      <c r="ID27" s="8"/>
      <c r="IE27" s="8"/>
      <c r="IF27" s="8"/>
      <c r="IG27" s="8"/>
      <c r="IH27" s="8"/>
      <c r="II27" s="8"/>
      <c r="IJ27" s="8"/>
      <c r="IK27" s="8"/>
      <c r="IL27" s="8"/>
      <c r="IM27" s="8"/>
      <c r="IN27" s="8"/>
      <c r="IO27" s="8"/>
      <c r="IP27" s="8"/>
      <c r="IQ27" s="8"/>
      <c r="IR27" s="8"/>
      <c r="IS27" s="8"/>
      <c r="IT27" s="8"/>
      <c r="IU27" s="8"/>
      <c r="IV27" s="8"/>
      <c r="IW27" s="8"/>
      <c r="IX27" s="8"/>
      <c r="IY27" s="8"/>
      <c r="IZ27" s="8"/>
      <c r="JA27" s="8"/>
      <c r="JB27" s="8"/>
      <c r="JC27" s="8"/>
      <c r="JD27" s="8"/>
      <c r="JE27" s="8"/>
      <c r="JF27" s="8"/>
      <c r="JG27" s="8"/>
      <c r="JH27" s="8"/>
      <c r="JI27" s="8"/>
      <c r="JJ27" s="8"/>
      <c r="JK27" s="8"/>
      <c r="JL27" s="8"/>
      <c r="JM27" s="8"/>
      <c r="JN27" s="8"/>
      <c r="JO27" s="8"/>
      <c r="JP27" s="8"/>
      <c r="JQ27" s="8"/>
      <c r="JR27" s="8"/>
      <c r="JS27" s="8"/>
      <c r="JT27" s="8"/>
      <c r="JU27" s="8"/>
      <c r="JV27" s="8"/>
      <c r="JW27" s="8"/>
      <c r="JX27" s="8"/>
      <c r="JY27" s="8"/>
      <c r="JZ27" s="8"/>
      <c r="KA27" s="8"/>
      <c r="KB27" s="8"/>
      <c r="KC27" s="8"/>
      <c r="KD27" s="8"/>
      <c r="KE27" s="8"/>
      <c r="KF27" s="8"/>
      <c r="KG27" s="8"/>
      <c r="KH27" s="8"/>
      <c r="KI27" s="8"/>
      <c r="KJ27" s="8"/>
      <c r="KK27" s="8"/>
      <c r="KL27" s="8"/>
      <c r="KM27" s="8"/>
      <c r="KN27" s="8"/>
      <c r="KO27" s="8"/>
      <c r="KP27" s="8"/>
      <c r="KQ27" s="8"/>
      <c r="KR27" s="8"/>
      <c r="KS27" s="8"/>
      <c r="KT27" s="8"/>
      <c r="KU27" s="8"/>
      <c r="KV27" s="8"/>
      <c r="KW27" s="8"/>
      <c r="KX27" s="8"/>
      <c r="KY27" s="8"/>
      <c r="KZ27" s="8"/>
      <c r="LA27" s="8"/>
      <c r="LB27" s="8"/>
      <c r="LC27" s="8"/>
      <c r="LD27" s="8"/>
      <c r="LE27" s="8"/>
      <c r="LF27" s="8"/>
      <c r="LG27" s="8"/>
      <c r="LH27" s="8"/>
      <c r="LI27" s="8"/>
      <c r="LJ27" s="8"/>
      <c r="LK27" s="8"/>
      <c r="LL27" s="8"/>
      <c r="LM27" s="8"/>
      <c r="LN27" s="8"/>
      <c r="LO27" s="8"/>
      <c r="LP27" s="8"/>
      <c r="LQ27" s="8"/>
      <c r="LR27" s="8"/>
      <c r="LS27" s="8"/>
      <c r="LT27" s="8"/>
      <c r="LU27" s="8"/>
      <c r="LV27" s="8"/>
      <c r="LW27" s="8"/>
      <c r="LX27" s="8"/>
      <c r="LY27" s="8"/>
      <c r="LZ27" s="8"/>
      <c r="MA27" s="8"/>
      <c r="MB27" s="8"/>
      <c r="MC27" s="8"/>
      <c r="MD27" s="8"/>
      <c r="ME27" s="8"/>
      <c r="MF27" s="8"/>
      <c r="MG27" s="8"/>
      <c r="MH27" s="8"/>
      <c r="MI27" s="8"/>
      <c r="MJ27" s="8"/>
      <c r="MK27" s="8"/>
      <c r="ML27" s="8"/>
      <c r="MM27" s="8"/>
      <c r="MN27" s="8"/>
      <c r="MO27" s="8"/>
      <c r="MP27" s="8"/>
      <c r="MQ27" s="8"/>
      <c r="MR27" s="8"/>
      <c r="MS27" s="8"/>
      <c r="MT27" s="8"/>
      <c r="MU27" s="8"/>
      <c r="MV27" s="8"/>
      <c r="MW27" s="8"/>
      <c r="MX27" s="8"/>
      <c r="MY27" s="8"/>
      <c r="MZ27" s="8"/>
      <c r="NA27" s="8"/>
      <c r="NB27" s="8"/>
      <c r="NC27" s="8"/>
      <c r="ND27" s="8"/>
      <c r="NE27" s="8"/>
      <c r="NF27" s="8"/>
      <c r="NG27" s="8"/>
      <c r="NH27" s="8"/>
      <c r="NI27" s="8"/>
      <c r="NJ27" s="8"/>
      <c r="NK27" s="8"/>
      <c r="NL27" s="8"/>
      <c r="NM27" s="8"/>
      <c r="NN27" s="8"/>
      <c r="NO27" s="8"/>
      <c r="NP27" s="8"/>
      <c r="NQ27" s="8"/>
      <c r="NR27" s="8"/>
      <c r="NS27" s="8"/>
      <c r="NT27" s="8"/>
      <c r="NU27" s="8"/>
      <c r="NV27" s="8"/>
      <c r="NW27" s="8"/>
      <c r="NX27" s="8"/>
      <c r="NY27" s="8"/>
      <c r="NZ27" s="8"/>
      <c r="OA27" s="8"/>
      <c r="OB27" s="8"/>
      <c r="OC27" s="8"/>
      <c r="OD27" s="8"/>
      <c r="OE27" s="8"/>
      <c r="OF27" s="8"/>
      <c r="OG27" s="8"/>
      <c r="OH27" s="8"/>
      <c r="OI27" s="8"/>
      <c r="OJ27" s="8"/>
      <c r="OK27" s="8"/>
      <c r="OL27" s="8"/>
      <c r="OM27" s="8"/>
      <c r="ON27" s="8"/>
      <c r="OO27" s="8"/>
      <c r="OP27" s="8"/>
      <c r="OQ27" s="8"/>
      <c r="OR27" s="8"/>
      <c r="OS27" s="8"/>
      <c r="OT27" s="8"/>
      <c r="OU27" s="8"/>
      <c r="OV27" s="8"/>
      <c r="OW27" s="8"/>
      <c r="OX27" s="8"/>
      <c r="OY27" s="8"/>
      <c r="OZ27" s="8"/>
      <c r="PA27" s="8"/>
      <c r="PB27" s="8"/>
      <c r="PC27" s="8"/>
      <c r="PD27" s="8"/>
      <c r="PE27" s="8"/>
      <c r="PF27" s="8"/>
      <c r="PG27" s="8"/>
      <c r="PH27" s="8"/>
      <c r="PI27" s="8"/>
      <c r="PJ27" s="8"/>
      <c r="PK27" s="8"/>
      <c r="PL27" s="8"/>
      <c r="PM27" s="8"/>
      <c r="PN27" s="8"/>
      <c r="PO27" s="8"/>
      <c r="PP27" s="8"/>
      <c r="PQ27" s="8"/>
      <c r="PR27" s="8"/>
      <c r="PS27" s="8"/>
      <c r="PT27" s="8"/>
      <c r="PU27" s="8"/>
      <c r="PV27" s="8"/>
      <c r="PW27" s="8"/>
      <c r="PX27" s="8"/>
      <c r="PY27" s="8"/>
      <c r="PZ27" s="8"/>
      <c r="QA27" s="8"/>
      <c r="QB27" s="8"/>
      <c r="QC27" s="8"/>
      <c r="QD27" s="8"/>
      <c r="QE27" s="8"/>
      <c r="QF27" s="8"/>
      <c r="QG27" s="8"/>
      <c r="QH27" s="8"/>
      <c r="QI27" s="8"/>
      <c r="QJ27" s="8"/>
      <c r="QK27" s="8"/>
      <c r="QL27" s="8"/>
      <c r="QM27" s="8"/>
      <c r="QN27" s="8"/>
      <c r="QO27" s="8"/>
      <c r="QP27" s="8"/>
      <c r="QQ27" s="8"/>
      <c r="QR27" s="8"/>
      <c r="QS27" s="8"/>
      <c r="QT27" s="8"/>
      <c r="QU27" s="8"/>
      <c r="QV27" s="8"/>
      <c r="QW27" s="8"/>
      <c r="QX27" s="8"/>
      <c r="QY27" s="8"/>
      <c r="QZ27" s="8"/>
      <c r="RA27" s="8"/>
      <c r="RB27" s="8"/>
      <c r="RC27" s="8"/>
      <c r="RD27" s="8"/>
      <c r="RE27" s="8"/>
      <c r="RF27" s="8"/>
      <c r="RG27" s="8"/>
      <c r="RH27" s="8"/>
      <c r="RI27" s="8"/>
      <c r="RJ27" s="8"/>
      <c r="RK27" s="8"/>
      <c r="RL27" s="8"/>
      <c r="RM27" s="8"/>
      <c r="RN27" s="8"/>
      <c r="RO27" s="8"/>
      <c r="RP27" s="8"/>
      <c r="RQ27" s="8"/>
      <c r="RR27" s="8"/>
      <c r="RS27" s="8"/>
      <c r="RT27" s="8"/>
      <c r="RU27" s="8"/>
      <c r="RV27" s="8"/>
      <c r="RW27" s="8"/>
      <c r="RX27" s="8"/>
      <c r="RY27" s="8"/>
      <c r="RZ27" s="8"/>
      <c r="SA27" s="8"/>
      <c r="SB27" s="8"/>
      <c r="SC27" s="8"/>
      <c r="SD27" s="8"/>
      <c r="SE27" s="8"/>
      <c r="SF27" s="8"/>
      <c r="SG27" s="8"/>
      <c r="SH27" s="8"/>
      <c r="SI27" s="8"/>
      <c r="SJ27" s="8"/>
      <c r="SK27" s="8"/>
      <c r="SL27" s="8"/>
      <c r="SM27" s="8"/>
      <c r="SN27" s="8"/>
      <c r="SO27" s="8"/>
      <c r="SP27" s="8"/>
      <c r="SQ27" s="8"/>
      <c r="SR27" s="8"/>
      <c r="SS27" s="8"/>
      <c r="ST27" s="8"/>
      <c r="SU27" s="8"/>
      <c r="SV27" s="8"/>
      <c r="SW27" s="8"/>
      <c r="SX27" s="8"/>
      <c r="SY27" s="8"/>
      <c r="SZ27" s="8"/>
      <c r="TA27" s="8"/>
      <c r="TB27" s="8"/>
      <c r="TC27" s="8"/>
      <c r="TD27" s="8"/>
      <c r="TE27" s="8"/>
      <c r="TF27" s="8"/>
      <c r="TG27" s="8"/>
      <c r="TH27" s="8"/>
      <c r="TI27" s="8"/>
      <c r="TJ27" s="8"/>
      <c r="TK27" s="8"/>
      <c r="TL27" s="8"/>
      <c r="TM27" s="8"/>
      <c r="TN27" s="8"/>
      <c r="TO27" s="8"/>
      <c r="TP27" s="8"/>
      <c r="TQ27" s="8"/>
      <c r="TR27" s="8"/>
      <c r="TS27" s="8"/>
      <c r="TT27" s="8"/>
      <c r="TU27" s="8"/>
      <c r="TV27" s="8"/>
      <c r="TW27" s="8"/>
      <c r="TX27" s="8"/>
      <c r="TY27" s="8"/>
      <c r="TZ27" s="8"/>
      <c r="UA27" s="8"/>
      <c r="UB27" s="8"/>
      <c r="UC27" s="8"/>
      <c r="UD27" s="8"/>
      <c r="UE27" s="8"/>
      <c r="UF27" s="8"/>
      <c r="UG27" s="8"/>
      <c r="UH27" s="8"/>
      <c r="UI27" s="8"/>
      <c r="UJ27" s="8"/>
      <c r="UK27" s="8"/>
      <c r="UL27" s="8"/>
      <c r="UM27" s="8"/>
      <c r="UN27" s="8"/>
      <c r="UO27" s="8"/>
      <c r="UP27" s="8"/>
      <c r="UQ27" s="8"/>
      <c r="UR27" s="8"/>
      <c r="US27" s="8"/>
      <c r="UT27" s="8"/>
      <c r="UU27" s="8"/>
      <c r="UV27" s="8"/>
      <c r="UW27" s="8"/>
      <c r="UX27" s="8"/>
      <c r="UY27" s="8"/>
      <c r="UZ27" s="8"/>
      <c r="VA27" s="8"/>
      <c r="VB27" s="8"/>
      <c r="VC27" s="8"/>
      <c r="VD27" s="8"/>
      <c r="VE27" s="8"/>
      <c r="VF27" s="8"/>
      <c r="VG27" s="8"/>
      <c r="VH27" s="8"/>
      <c r="VI27" s="8"/>
      <c r="VJ27" s="8"/>
      <c r="VK27" s="8"/>
      <c r="VL27" s="8"/>
      <c r="VM27" s="8"/>
      <c r="VN27" s="8"/>
      <c r="VO27" s="8"/>
      <c r="VP27" s="8"/>
      <c r="VQ27" s="8"/>
      <c r="VR27" s="8"/>
      <c r="VS27" s="8"/>
      <c r="VT27" s="8"/>
      <c r="VU27" s="8"/>
      <c r="VV27" s="8"/>
      <c r="VW27" s="8"/>
      <c r="VX27" s="8"/>
      <c r="VY27" s="8"/>
      <c r="VZ27" s="8"/>
      <c r="WA27" s="8"/>
      <c r="WB27" s="8"/>
      <c r="WC27" s="8"/>
      <c r="WD27" s="8"/>
      <c r="WE27" s="8"/>
      <c r="WF27" s="8"/>
      <c r="WG27" s="8"/>
      <c r="WH27" s="8"/>
      <c r="WI27" s="8"/>
      <c r="WJ27" s="8"/>
      <c r="WK27" s="8"/>
      <c r="WL27" s="8"/>
      <c r="WM27" s="8"/>
      <c r="WN27" s="8"/>
      <c r="WO27" s="8"/>
      <c r="WP27" s="8"/>
      <c r="WQ27" s="8"/>
      <c r="WR27" s="8"/>
      <c r="WS27" s="8"/>
      <c r="WT27" s="8"/>
      <c r="WU27" s="8"/>
      <c r="WV27" s="8"/>
      <c r="WW27" s="8"/>
      <c r="WX27" s="8"/>
      <c r="WY27" s="8"/>
      <c r="WZ27" s="8"/>
      <c r="XA27" s="8"/>
      <c r="XB27" s="8"/>
      <c r="XC27" s="8"/>
      <c r="XD27" s="8"/>
      <c r="XE27" s="8"/>
      <c r="XF27" s="8"/>
      <c r="XG27" s="8"/>
      <c r="XH27" s="8"/>
      <c r="XI27" s="8"/>
      <c r="XJ27" s="8"/>
      <c r="XK27" s="8"/>
      <c r="XL27" s="8"/>
      <c r="XM27" s="8"/>
      <c r="XN27" s="8"/>
      <c r="XO27" s="8"/>
      <c r="XP27" s="8"/>
      <c r="XQ27" s="8"/>
      <c r="XR27" s="8"/>
      <c r="XS27" s="8"/>
      <c r="XT27" s="8"/>
      <c r="XU27" s="8"/>
      <c r="XV27" s="8"/>
      <c r="XW27" s="8"/>
      <c r="XX27" s="8"/>
      <c r="XY27" s="8"/>
      <c r="XZ27" s="8"/>
    </row>
    <row r="28" spans="1:650" s="44" customFormat="1" x14ac:dyDescent="0.2">
      <c r="A28" s="8"/>
      <c r="B28" s="7" t="s">
        <v>73</v>
      </c>
      <c r="C28" s="9" t="s">
        <v>0</v>
      </c>
      <c r="D28" s="10">
        <v>12</v>
      </c>
      <c r="E28" s="11">
        <v>180</v>
      </c>
      <c r="F28" s="15">
        <f t="shared" si="0"/>
        <v>2160</v>
      </c>
      <c r="G2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  <c r="GN28" s="8"/>
      <c r="GO28" s="8"/>
      <c r="GP28" s="8"/>
      <c r="GQ28" s="8"/>
      <c r="GR28" s="8"/>
      <c r="GS28" s="8"/>
      <c r="GT28" s="8"/>
      <c r="GU28" s="8"/>
      <c r="GV28" s="8"/>
      <c r="GW28" s="8"/>
      <c r="GX28" s="8"/>
      <c r="GY28" s="8"/>
      <c r="GZ28" s="8"/>
      <c r="HA28" s="8"/>
      <c r="HB28" s="8"/>
      <c r="HC28" s="8"/>
      <c r="HD28" s="8"/>
      <c r="HE28" s="8"/>
      <c r="HF28" s="8"/>
      <c r="HG28" s="8"/>
      <c r="HH28" s="8"/>
      <c r="HI28" s="8"/>
      <c r="HJ28" s="8"/>
      <c r="HK28" s="8"/>
      <c r="HL28" s="8"/>
      <c r="HM28" s="8"/>
      <c r="HN28" s="8"/>
      <c r="HO28" s="8"/>
      <c r="HP28" s="8"/>
      <c r="HQ28" s="8"/>
      <c r="HR28" s="8"/>
      <c r="HS28" s="8"/>
      <c r="HT28" s="8"/>
      <c r="HU28" s="8"/>
      <c r="HV28" s="8"/>
      <c r="HW28" s="8"/>
      <c r="HX28" s="8"/>
      <c r="HY28" s="8"/>
      <c r="HZ28" s="8"/>
      <c r="IA28" s="8"/>
      <c r="IB28" s="8"/>
      <c r="IC28" s="8"/>
      <c r="ID28" s="8"/>
      <c r="IE28" s="8"/>
      <c r="IF28" s="8"/>
      <c r="IG28" s="8"/>
      <c r="IH28" s="8"/>
      <c r="II28" s="8"/>
      <c r="IJ28" s="8"/>
      <c r="IK28" s="8"/>
      <c r="IL28" s="8"/>
      <c r="IM28" s="8"/>
      <c r="IN28" s="8"/>
      <c r="IO28" s="8"/>
      <c r="IP28" s="8"/>
      <c r="IQ28" s="8"/>
      <c r="IR28" s="8"/>
      <c r="IS28" s="8"/>
      <c r="IT28" s="8"/>
      <c r="IU28" s="8"/>
      <c r="IV28" s="8"/>
      <c r="IW28" s="8"/>
      <c r="IX28" s="8"/>
      <c r="IY28" s="8"/>
      <c r="IZ28" s="8"/>
      <c r="JA28" s="8"/>
      <c r="JB28" s="8"/>
      <c r="JC28" s="8"/>
      <c r="JD28" s="8"/>
      <c r="JE28" s="8"/>
      <c r="JF28" s="8"/>
      <c r="JG28" s="8"/>
      <c r="JH28" s="8"/>
      <c r="JI28" s="8"/>
      <c r="JJ28" s="8"/>
      <c r="JK28" s="8"/>
      <c r="JL28" s="8"/>
      <c r="JM28" s="8"/>
      <c r="JN28" s="8"/>
      <c r="JO28" s="8"/>
      <c r="JP28" s="8"/>
      <c r="JQ28" s="8"/>
      <c r="JR28" s="8"/>
      <c r="JS28" s="8"/>
      <c r="JT28" s="8"/>
      <c r="JU28" s="8"/>
      <c r="JV28" s="8"/>
      <c r="JW28" s="8"/>
      <c r="JX28" s="8"/>
      <c r="JY28" s="8"/>
      <c r="JZ28" s="8"/>
      <c r="KA28" s="8"/>
      <c r="KB28" s="8"/>
      <c r="KC28" s="8"/>
      <c r="KD28" s="8"/>
      <c r="KE28" s="8"/>
      <c r="KF28" s="8"/>
      <c r="KG28" s="8"/>
      <c r="KH28" s="8"/>
      <c r="KI28" s="8"/>
      <c r="KJ28" s="8"/>
      <c r="KK28" s="8"/>
      <c r="KL28" s="8"/>
      <c r="KM28" s="8"/>
      <c r="KN28" s="8"/>
      <c r="KO28" s="8"/>
      <c r="KP28" s="8"/>
      <c r="KQ28" s="8"/>
      <c r="KR28" s="8"/>
      <c r="KS28" s="8"/>
      <c r="KT28" s="8"/>
      <c r="KU28" s="8"/>
      <c r="KV28" s="8"/>
      <c r="KW28" s="8"/>
      <c r="KX28" s="8"/>
      <c r="KY28" s="8"/>
      <c r="KZ28" s="8"/>
      <c r="LA28" s="8"/>
      <c r="LB28" s="8"/>
      <c r="LC28" s="8"/>
      <c r="LD28" s="8"/>
      <c r="LE28" s="8"/>
      <c r="LF28" s="8"/>
      <c r="LG28" s="8"/>
      <c r="LH28" s="8"/>
      <c r="LI28" s="8"/>
      <c r="LJ28" s="8"/>
      <c r="LK28" s="8"/>
      <c r="LL28" s="8"/>
      <c r="LM28" s="8"/>
      <c r="LN28" s="8"/>
      <c r="LO28" s="8"/>
      <c r="LP28" s="8"/>
      <c r="LQ28" s="8"/>
      <c r="LR28" s="8"/>
      <c r="LS28" s="8"/>
      <c r="LT28" s="8"/>
      <c r="LU28" s="8"/>
      <c r="LV28" s="8"/>
      <c r="LW28" s="8"/>
      <c r="LX28" s="8"/>
      <c r="LY28" s="8"/>
      <c r="LZ28" s="8"/>
      <c r="MA28" s="8"/>
      <c r="MB28" s="8"/>
      <c r="MC28" s="8"/>
      <c r="MD28" s="8"/>
      <c r="ME28" s="8"/>
      <c r="MF28" s="8"/>
      <c r="MG28" s="8"/>
      <c r="MH28" s="8"/>
      <c r="MI28" s="8"/>
      <c r="MJ28" s="8"/>
      <c r="MK28" s="8"/>
      <c r="ML28" s="8"/>
      <c r="MM28" s="8"/>
      <c r="MN28" s="8"/>
      <c r="MO28" s="8"/>
      <c r="MP28" s="8"/>
      <c r="MQ28" s="8"/>
      <c r="MR28" s="8"/>
      <c r="MS28" s="8"/>
      <c r="MT28" s="8"/>
      <c r="MU28" s="8"/>
      <c r="MV28" s="8"/>
      <c r="MW28" s="8"/>
      <c r="MX28" s="8"/>
      <c r="MY28" s="8"/>
      <c r="MZ28" s="8"/>
      <c r="NA28" s="8"/>
      <c r="NB28" s="8"/>
      <c r="NC28" s="8"/>
      <c r="ND28" s="8"/>
      <c r="NE28" s="8"/>
      <c r="NF28" s="8"/>
      <c r="NG28" s="8"/>
      <c r="NH28" s="8"/>
      <c r="NI28" s="8"/>
      <c r="NJ28" s="8"/>
      <c r="NK28" s="8"/>
      <c r="NL28" s="8"/>
      <c r="NM28" s="8"/>
      <c r="NN28" s="8"/>
      <c r="NO28" s="8"/>
      <c r="NP28" s="8"/>
      <c r="NQ28" s="8"/>
      <c r="NR28" s="8"/>
      <c r="NS28" s="8"/>
      <c r="NT28" s="8"/>
      <c r="NU28" s="8"/>
      <c r="NV28" s="8"/>
      <c r="NW28" s="8"/>
      <c r="NX28" s="8"/>
      <c r="NY28" s="8"/>
      <c r="NZ28" s="8"/>
      <c r="OA28" s="8"/>
      <c r="OB28" s="8"/>
      <c r="OC28" s="8"/>
      <c r="OD28" s="8"/>
      <c r="OE28" s="8"/>
      <c r="OF28" s="8"/>
      <c r="OG28" s="8"/>
      <c r="OH28" s="8"/>
      <c r="OI28" s="8"/>
      <c r="OJ28" s="8"/>
      <c r="OK28" s="8"/>
      <c r="OL28" s="8"/>
      <c r="OM28" s="8"/>
      <c r="ON28" s="8"/>
      <c r="OO28" s="8"/>
      <c r="OP28" s="8"/>
      <c r="OQ28" s="8"/>
      <c r="OR28" s="8"/>
      <c r="OS28" s="8"/>
      <c r="OT28" s="8"/>
      <c r="OU28" s="8"/>
      <c r="OV28" s="8"/>
      <c r="OW28" s="8"/>
      <c r="OX28" s="8"/>
      <c r="OY28" s="8"/>
      <c r="OZ28" s="8"/>
      <c r="PA28" s="8"/>
      <c r="PB28" s="8"/>
      <c r="PC28" s="8"/>
      <c r="PD28" s="8"/>
      <c r="PE28" s="8"/>
      <c r="PF28" s="8"/>
      <c r="PG28" s="8"/>
      <c r="PH28" s="8"/>
      <c r="PI28" s="8"/>
      <c r="PJ28" s="8"/>
      <c r="PK28" s="8"/>
      <c r="PL28" s="8"/>
      <c r="PM28" s="8"/>
      <c r="PN28" s="8"/>
      <c r="PO28" s="8"/>
      <c r="PP28" s="8"/>
      <c r="PQ28" s="8"/>
      <c r="PR28" s="8"/>
      <c r="PS28" s="8"/>
      <c r="PT28" s="8"/>
      <c r="PU28" s="8"/>
      <c r="PV28" s="8"/>
      <c r="PW28" s="8"/>
      <c r="PX28" s="8"/>
      <c r="PY28" s="8"/>
      <c r="PZ28" s="8"/>
      <c r="QA28" s="8"/>
      <c r="QB28" s="8"/>
      <c r="QC28" s="8"/>
      <c r="QD28" s="8"/>
      <c r="QE28" s="8"/>
      <c r="QF28" s="8"/>
      <c r="QG28" s="8"/>
      <c r="QH28" s="8"/>
      <c r="QI28" s="8"/>
      <c r="QJ28" s="8"/>
      <c r="QK28" s="8"/>
      <c r="QL28" s="8"/>
      <c r="QM28" s="8"/>
      <c r="QN28" s="8"/>
      <c r="QO28" s="8"/>
      <c r="QP28" s="8"/>
      <c r="QQ28" s="8"/>
      <c r="QR28" s="8"/>
      <c r="QS28" s="8"/>
      <c r="QT28" s="8"/>
      <c r="QU28" s="8"/>
      <c r="QV28" s="8"/>
      <c r="QW28" s="8"/>
      <c r="QX28" s="8"/>
      <c r="QY28" s="8"/>
      <c r="QZ28" s="8"/>
      <c r="RA28" s="8"/>
      <c r="RB28" s="8"/>
      <c r="RC28" s="8"/>
      <c r="RD28" s="8"/>
      <c r="RE28" s="8"/>
      <c r="RF28" s="8"/>
      <c r="RG28" s="8"/>
      <c r="RH28" s="8"/>
      <c r="RI28" s="8"/>
      <c r="RJ28" s="8"/>
      <c r="RK28" s="8"/>
      <c r="RL28" s="8"/>
      <c r="RM28" s="8"/>
      <c r="RN28" s="8"/>
      <c r="RO28" s="8"/>
      <c r="RP28" s="8"/>
      <c r="RQ28" s="8"/>
      <c r="RR28" s="8"/>
      <c r="RS28" s="8"/>
      <c r="RT28" s="8"/>
      <c r="RU28" s="8"/>
      <c r="RV28" s="8"/>
      <c r="RW28" s="8"/>
      <c r="RX28" s="8"/>
      <c r="RY28" s="8"/>
      <c r="RZ28" s="8"/>
      <c r="SA28" s="8"/>
      <c r="SB28" s="8"/>
      <c r="SC28" s="8"/>
      <c r="SD28" s="8"/>
      <c r="SE28" s="8"/>
      <c r="SF28" s="8"/>
      <c r="SG28" s="8"/>
      <c r="SH28" s="8"/>
      <c r="SI28" s="8"/>
      <c r="SJ28" s="8"/>
      <c r="SK28" s="8"/>
      <c r="SL28" s="8"/>
      <c r="SM28" s="8"/>
      <c r="SN28" s="8"/>
      <c r="SO28" s="8"/>
      <c r="SP28" s="8"/>
      <c r="SQ28" s="8"/>
      <c r="SR28" s="8"/>
      <c r="SS28" s="8"/>
      <c r="ST28" s="8"/>
      <c r="SU28" s="8"/>
      <c r="SV28" s="8"/>
      <c r="SW28" s="8"/>
      <c r="SX28" s="8"/>
      <c r="SY28" s="8"/>
      <c r="SZ28" s="8"/>
      <c r="TA28" s="8"/>
      <c r="TB28" s="8"/>
      <c r="TC28" s="8"/>
      <c r="TD28" s="8"/>
      <c r="TE28" s="8"/>
      <c r="TF28" s="8"/>
      <c r="TG28" s="8"/>
      <c r="TH28" s="8"/>
      <c r="TI28" s="8"/>
      <c r="TJ28" s="8"/>
      <c r="TK28" s="8"/>
      <c r="TL28" s="8"/>
      <c r="TM28" s="8"/>
      <c r="TN28" s="8"/>
      <c r="TO28" s="8"/>
      <c r="TP28" s="8"/>
      <c r="TQ28" s="8"/>
      <c r="TR28" s="8"/>
      <c r="TS28" s="8"/>
      <c r="TT28" s="8"/>
      <c r="TU28" s="8"/>
      <c r="TV28" s="8"/>
      <c r="TW28" s="8"/>
      <c r="TX28" s="8"/>
      <c r="TY28" s="8"/>
      <c r="TZ28" s="8"/>
      <c r="UA28" s="8"/>
      <c r="UB28" s="8"/>
      <c r="UC28" s="8"/>
      <c r="UD28" s="8"/>
      <c r="UE28" s="8"/>
      <c r="UF28" s="8"/>
      <c r="UG28" s="8"/>
      <c r="UH28" s="8"/>
      <c r="UI28" s="8"/>
      <c r="UJ28" s="8"/>
      <c r="UK28" s="8"/>
      <c r="UL28" s="8"/>
      <c r="UM28" s="8"/>
      <c r="UN28" s="8"/>
      <c r="UO28" s="8"/>
      <c r="UP28" s="8"/>
      <c r="UQ28" s="8"/>
      <c r="UR28" s="8"/>
      <c r="US28" s="8"/>
      <c r="UT28" s="8"/>
      <c r="UU28" s="8"/>
      <c r="UV28" s="8"/>
      <c r="UW28" s="8"/>
      <c r="UX28" s="8"/>
      <c r="UY28" s="8"/>
      <c r="UZ28" s="8"/>
      <c r="VA28" s="8"/>
      <c r="VB28" s="8"/>
      <c r="VC28" s="8"/>
      <c r="VD28" s="8"/>
      <c r="VE28" s="8"/>
      <c r="VF28" s="8"/>
      <c r="VG28" s="8"/>
      <c r="VH28" s="8"/>
      <c r="VI28" s="8"/>
      <c r="VJ28" s="8"/>
      <c r="VK28" s="8"/>
      <c r="VL28" s="8"/>
      <c r="VM28" s="8"/>
      <c r="VN28" s="8"/>
      <c r="VO28" s="8"/>
      <c r="VP28" s="8"/>
      <c r="VQ28" s="8"/>
      <c r="VR28" s="8"/>
      <c r="VS28" s="8"/>
      <c r="VT28" s="8"/>
      <c r="VU28" s="8"/>
      <c r="VV28" s="8"/>
      <c r="VW28" s="8"/>
      <c r="VX28" s="8"/>
      <c r="VY28" s="8"/>
      <c r="VZ28" s="8"/>
      <c r="WA28" s="8"/>
      <c r="WB28" s="8"/>
      <c r="WC28" s="8"/>
      <c r="WD28" s="8"/>
      <c r="WE28" s="8"/>
      <c r="WF28" s="8"/>
      <c r="WG28" s="8"/>
      <c r="WH28" s="8"/>
      <c r="WI28" s="8"/>
      <c r="WJ28" s="8"/>
      <c r="WK28" s="8"/>
      <c r="WL28" s="8"/>
      <c r="WM28" s="8"/>
      <c r="WN28" s="8"/>
      <c r="WO28" s="8"/>
      <c r="WP28" s="8"/>
      <c r="WQ28" s="8"/>
      <c r="WR28" s="8"/>
      <c r="WS28" s="8"/>
      <c r="WT28" s="8"/>
      <c r="WU28" s="8"/>
      <c r="WV28" s="8"/>
      <c r="WW28" s="8"/>
      <c r="WX28" s="8"/>
      <c r="WY28" s="8"/>
      <c r="WZ28" s="8"/>
      <c r="XA28" s="8"/>
      <c r="XB28" s="8"/>
      <c r="XC28" s="8"/>
      <c r="XD28" s="8"/>
      <c r="XE28" s="8"/>
      <c r="XF28" s="8"/>
      <c r="XG28" s="8"/>
      <c r="XH28" s="8"/>
      <c r="XI28" s="8"/>
      <c r="XJ28" s="8"/>
      <c r="XK28" s="8"/>
      <c r="XL28" s="8"/>
      <c r="XM28" s="8"/>
      <c r="XN28" s="8"/>
      <c r="XO28" s="8"/>
      <c r="XP28" s="8"/>
      <c r="XQ28" s="8"/>
      <c r="XR28" s="8"/>
      <c r="XS28" s="8"/>
      <c r="XT28" s="8"/>
      <c r="XU28" s="8"/>
      <c r="XV28" s="8"/>
      <c r="XW28" s="8"/>
      <c r="XX28" s="8"/>
      <c r="XY28" s="8"/>
      <c r="XZ28" s="8"/>
    </row>
    <row r="29" spans="1:650" s="44" customFormat="1" x14ac:dyDescent="0.2">
      <c r="A29" s="8"/>
      <c r="B29" s="7" t="s">
        <v>74</v>
      </c>
      <c r="C29" s="9" t="s">
        <v>0</v>
      </c>
      <c r="D29" s="10">
        <v>12</v>
      </c>
      <c r="E29" s="11">
        <v>780</v>
      </c>
      <c r="F29" s="15">
        <f t="shared" si="0"/>
        <v>9360</v>
      </c>
      <c r="G29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/>
      <c r="HI29" s="8"/>
      <c r="HJ29" s="8"/>
      <c r="HK29" s="8"/>
      <c r="HL29" s="8"/>
      <c r="HM29" s="8"/>
      <c r="HN29" s="8"/>
      <c r="HO29" s="8"/>
      <c r="HP29" s="8"/>
      <c r="HQ29" s="8"/>
      <c r="HR29" s="8"/>
      <c r="HS29" s="8"/>
      <c r="HT29" s="8"/>
      <c r="HU29" s="8"/>
      <c r="HV29" s="8"/>
      <c r="HW29" s="8"/>
      <c r="HX29" s="8"/>
      <c r="HY29" s="8"/>
      <c r="HZ29" s="8"/>
      <c r="IA29" s="8"/>
      <c r="IB29" s="8"/>
      <c r="IC29" s="8"/>
      <c r="ID29" s="8"/>
      <c r="IE29" s="8"/>
      <c r="IF29" s="8"/>
      <c r="IG29" s="8"/>
      <c r="IH29" s="8"/>
      <c r="II29" s="8"/>
      <c r="IJ29" s="8"/>
      <c r="IK29" s="8"/>
      <c r="IL29" s="8"/>
      <c r="IM29" s="8"/>
      <c r="IN29" s="8"/>
      <c r="IO29" s="8"/>
      <c r="IP29" s="8"/>
      <c r="IQ29" s="8"/>
      <c r="IR29" s="8"/>
      <c r="IS29" s="8"/>
      <c r="IT29" s="8"/>
      <c r="IU29" s="8"/>
      <c r="IV29" s="8"/>
      <c r="IW29" s="8"/>
      <c r="IX29" s="8"/>
      <c r="IY29" s="8"/>
      <c r="IZ29" s="8"/>
      <c r="JA29" s="8"/>
      <c r="JB29" s="8"/>
      <c r="JC29" s="8"/>
      <c r="JD29" s="8"/>
      <c r="JE29" s="8"/>
      <c r="JF29" s="8"/>
      <c r="JG29" s="8"/>
      <c r="JH29" s="8"/>
      <c r="JI29" s="8"/>
      <c r="JJ29" s="8"/>
      <c r="JK29" s="8"/>
      <c r="JL29" s="8"/>
      <c r="JM29" s="8"/>
      <c r="JN29" s="8"/>
      <c r="JO29" s="8"/>
      <c r="JP29" s="8"/>
      <c r="JQ29" s="8"/>
      <c r="JR29" s="8"/>
      <c r="JS29" s="8"/>
      <c r="JT29" s="8"/>
      <c r="JU29" s="8"/>
      <c r="JV29" s="8"/>
      <c r="JW29" s="8"/>
      <c r="JX29" s="8"/>
      <c r="JY29" s="8"/>
      <c r="JZ29" s="8"/>
      <c r="KA29" s="8"/>
      <c r="KB29" s="8"/>
      <c r="KC29" s="8"/>
      <c r="KD29" s="8"/>
      <c r="KE29" s="8"/>
      <c r="KF29" s="8"/>
      <c r="KG29" s="8"/>
      <c r="KH29" s="8"/>
      <c r="KI29" s="8"/>
      <c r="KJ29" s="8"/>
      <c r="KK29" s="8"/>
      <c r="KL29" s="8"/>
      <c r="KM29" s="8"/>
      <c r="KN29" s="8"/>
      <c r="KO29" s="8"/>
      <c r="KP29" s="8"/>
      <c r="KQ29" s="8"/>
      <c r="KR29" s="8"/>
      <c r="KS29" s="8"/>
      <c r="KT29" s="8"/>
      <c r="KU29" s="8"/>
      <c r="KV29" s="8"/>
      <c r="KW29" s="8"/>
      <c r="KX29" s="8"/>
      <c r="KY29" s="8"/>
      <c r="KZ29" s="8"/>
      <c r="LA29" s="8"/>
      <c r="LB29" s="8"/>
      <c r="LC29" s="8"/>
      <c r="LD29" s="8"/>
      <c r="LE29" s="8"/>
      <c r="LF29" s="8"/>
      <c r="LG29" s="8"/>
      <c r="LH29" s="8"/>
      <c r="LI29" s="8"/>
      <c r="LJ29" s="8"/>
      <c r="LK29" s="8"/>
      <c r="LL29" s="8"/>
      <c r="LM29" s="8"/>
      <c r="LN29" s="8"/>
      <c r="LO29" s="8"/>
      <c r="LP29" s="8"/>
      <c r="LQ29" s="8"/>
      <c r="LR29" s="8"/>
      <c r="LS29" s="8"/>
      <c r="LT29" s="8"/>
      <c r="LU29" s="8"/>
      <c r="LV29" s="8"/>
      <c r="LW29" s="8"/>
      <c r="LX29" s="8"/>
      <c r="LY29" s="8"/>
      <c r="LZ29" s="8"/>
      <c r="MA29" s="8"/>
      <c r="MB29" s="8"/>
      <c r="MC29" s="8"/>
      <c r="MD29" s="8"/>
      <c r="ME29" s="8"/>
      <c r="MF29" s="8"/>
      <c r="MG29" s="8"/>
      <c r="MH29" s="8"/>
      <c r="MI29" s="8"/>
      <c r="MJ29" s="8"/>
      <c r="MK29" s="8"/>
      <c r="ML29" s="8"/>
      <c r="MM29" s="8"/>
      <c r="MN29" s="8"/>
      <c r="MO29" s="8"/>
      <c r="MP29" s="8"/>
      <c r="MQ29" s="8"/>
      <c r="MR29" s="8"/>
      <c r="MS29" s="8"/>
      <c r="MT29" s="8"/>
      <c r="MU29" s="8"/>
      <c r="MV29" s="8"/>
      <c r="MW29" s="8"/>
      <c r="MX29" s="8"/>
      <c r="MY29" s="8"/>
      <c r="MZ29" s="8"/>
      <c r="NA29" s="8"/>
      <c r="NB29" s="8"/>
      <c r="NC29" s="8"/>
      <c r="ND29" s="8"/>
      <c r="NE29" s="8"/>
      <c r="NF29" s="8"/>
      <c r="NG29" s="8"/>
      <c r="NH29" s="8"/>
      <c r="NI29" s="8"/>
      <c r="NJ29" s="8"/>
      <c r="NK29" s="8"/>
      <c r="NL29" s="8"/>
      <c r="NM29" s="8"/>
      <c r="NN29" s="8"/>
      <c r="NO29" s="8"/>
      <c r="NP29" s="8"/>
      <c r="NQ29" s="8"/>
      <c r="NR29" s="8"/>
      <c r="NS29" s="8"/>
      <c r="NT29" s="8"/>
      <c r="NU29" s="8"/>
      <c r="NV29" s="8"/>
      <c r="NW29" s="8"/>
      <c r="NX29" s="8"/>
      <c r="NY29" s="8"/>
      <c r="NZ29" s="8"/>
      <c r="OA29" s="8"/>
      <c r="OB29" s="8"/>
      <c r="OC29" s="8"/>
      <c r="OD29" s="8"/>
      <c r="OE29" s="8"/>
      <c r="OF29" s="8"/>
      <c r="OG29" s="8"/>
      <c r="OH29" s="8"/>
      <c r="OI29" s="8"/>
      <c r="OJ29" s="8"/>
      <c r="OK29" s="8"/>
      <c r="OL29" s="8"/>
      <c r="OM29" s="8"/>
      <c r="ON29" s="8"/>
      <c r="OO29" s="8"/>
      <c r="OP29" s="8"/>
      <c r="OQ29" s="8"/>
      <c r="OR29" s="8"/>
      <c r="OS29" s="8"/>
      <c r="OT29" s="8"/>
      <c r="OU29" s="8"/>
      <c r="OV29" s="8"/>
      <c r="OW29" s="8"/>
      <c r="OX29" s="8"/>
      <c r="OY29" s="8"/>
      <c r="OZ29" s="8"/>
      <c r="PA29" s="8"/>
      <c r="PB29" s="8"/>
      <c r="PC29" s="8"/>
      <c r="PD29" s="8"/>
      <c r="PE29" s="8"/>
      <c r="PF29" s="8"/>
      <c r="PG29" s="8"/>
      <c r="PH29" s="8"/>
      <c r="PI29" s="8"/>
      <c r="PJ29" s="8"/>
      <c r="PK29" s="8"/>
      <c r="PL29" s="8"/>
      <c r="PM29" s="8"/>
      <c r="PN29" s="8"/>
      <c r="PO29" s="8"/>
      <c r="PP29" s="8"/>
      <c r="PQ29" s="8"/>
      <c r="PR29" s="8"/>
      <c r="PS29" s="8"/>
      <c r="PT29" s="8"/>
      <c r="PU29" s="8"/>
      <c r="PV29" s="8"/>
      <c r="PW29" s="8"/>
      <c r="PX29" s="8"/>
      <c r="PY29" s="8"/>
      <c r="PZ29" s="8"/>
      <c r="QA29" s="8"/>
      <c r="QB29" s="8"/>
      <c r="QC29" s="8"/>
      <c r="QD29" s="8"/>
      <c r="QE29" s="8"/>
      <c r="QF29" s="8"/>
      <c r="QG29" s="8"/>
      <c r="QH29" s="8"/>
      <c r="QI29" s="8"/>
      <c r="QJ29" s="8"/>
      <c r="QK29" s="8"/>
      <c r="QL29" s="8"/>
      <c r="QM29" s="8"/>
      <c r="QN29" s="8"/>
      <c r="QO29" s="8"/>
      <c r="QP29" s="8"/>
      <c r="QQ29" s="8"/>
      <c r="QR29" s="8"/>
      <c r="QS29" s="8"/>
      <c r="QT29" s="8"/>
      <c r="QU29" s="8"/>
      <c r="QV29" s="8"/>
      <c r="QW29" s="8"/>
      <c r="QX29" s="8"/>
      <c r="QY29" s="8"/>
      <c r="QZ29" s="8"/>
      <c r="RA29" s="8"/>
      <c r="RB29" s="8"/>
      <c r="RC29" s="8"/>
      <c r="RD29" s="8"/>
      <c r="RE29" s="8"/>
      <c r="RF29" s="8"/>
      <c r="RG29" s="8"/>
      <c r="RH29" s="8"/>
      <c r="RI29" s="8"/>
      <c r="RJ29" s="8"/>
      <c r="RK29" s="8"/>
      <c r="RL29" s="8"/>
      <c r="RM29" s="8"/>
      <c r="RN29" s="8"/>
      <c r="RO29" s="8"/>
      <c r="RP29" s="8"/>
      <c r="RQ29" s="8"/>
      <c r="RR29" s="8"/>
      <c r="RS29" s="8"/>
      <c r="RT29" s="8"/>
      <c r="RU29" s="8"/>
      <c r="RV29" s="8"/>
      <c r="RW29" s="8"/>
      <c r="RX29" s="8"/>
      <c r="RY29" s="8"/>
      <c r="RZ29" s="8"/>
      <c r="SA29" s="8"/>
      <c r="SB29" s="8"/>
      <c r="SC29" s="8"/>
      <c r="SD29" s="8"/>
      <c r="SE29" s="8"/>
      <c r="SF29" s="8"/>
      <c r="SG29" s="8"/>
      <c r="SH29" s="8"/>
      <c r="SI29" s="8"/>
      <c r="SJ29" s="8"/>
      <c r="SK29" s="8"/>
      <c r="SL29" s="8"/>
      <c r="SM29" s="8"/>
      <c r="SN29" s="8"/>
      <c r="SO29" s="8"/>
      <c r="SP29" s="8"/>
      <c r="SQ29" s="8"/>
      <c r="SR29" s="8"/>
      <c r="SS29" s="8"/>
      <c r="ST29" s="8"/>
      <c r="SU29" s="8"/>
      <c r="SV29" s="8"/>
      <c r="SW29" s="8"/>
      <c r="SX29" s="8"/>
      <c r="SY29" s="8"/>
      <c r="SZ29" s="8"/>
      <c r="TA29" s="8"/>
      <c r="TB29" s="8"/>
      <c r="TC29" s="8"/>
      <c r="TD29" s="8"/>
      <c r="TE29" s="8"/>
      <c r="TF29" s="8"/>
      <c r="TG29" s="8"/>
      <c r="TH29" s="8"/>
      <c r="TI29" s="8"/>
      <c r="TJ29" s="8"/>
      <c r="TK29" s="8"/>
      <c r="TL29" s="8"/>
      <c r="TM29" s="8"/>
      <c r="TN29" s="8"/>
      <c r="TO29" s="8"/>
      <c r="TP29" s="8"/>
      <c r="TQ29" s="8"/>
      <c r="TR29" s="8"/>
      <c r="TS29" s="8"/>
      <c r="TT29" s="8"/>
      <c r="TU29" s="8"/>
      <c r="TV29" s="8"/>
      <c r="TW29" s="8"/>
      <c r="TX29" s="8"/>
      <c r="TY29" s="8"/>
      <c r="TZ29" s="8"/>
      <c r="UA29" s="8"/>
      <c r="UB29" s="8"/>
      <c r="UC29" s="8"/>
      <c r="UD29" s="8"/>
      <c r="UE29" s="8"/>
      <c r="UF29" s="8"/>
      <c r="UG29" s="8"/>
      <c r="UH29" s="8"/>
      <c r="UI29" s="8"/>
      <c r="UJ29" s="8"/>
      <c r="UK29" s="8"/>
      <c r="UL29" s="8"/>
      <c r="UM29" s="8"/>
      <c r="UN29" s="8"/>
      <c r="UO29" s="8"/>
      <c r="UP29" s="8"/>
      <c r="UQ29" s="8"/>
      <c r="UR29" s="8"/>
      <c r="US29" s="8"/>
      <c r="UT29" s="8"/>
      <c r="UU29" s="8"/>
      <c r="UV29" s="8"/>
      <c r="UW29" s="8"/>
      <c r="UX29" s="8"/>
      <c r="UY29" s="8"/>
      <c r="UZ29" s="8"/>
      <c r="VA29" s="8"/>
      <c r="VB29" s="8"/>
      <c r="VC29" s="8"/>
      <c r="VD29" s="8"/>
      <c r="VE29" s="8"/>
      <c r="VF29" s="8"/>
      <c r="VG29" s="8"/>
      <c r="VH29" s="8"/>
      <c r="VI29" s="8"/>
      <c r="VJ29" s="8"/>
      <c r="VK29" s="8"/>
      <c r="VL29" s="8"/>
      <c r="VM29" s="8"/>
      <c r="VN29" s="8"/>
      <c r="VO29" s="8"/>
      <c r="VP29" s="8"/>
      <c r="VQ29" s="8"/>
      <c r="VR29" s="8"/>
      <c r="VS29" s="8"/>
      <c r="VT29" s="8"/>
      <c r="VU29" s="8"/>
      <c r="VV29" s="8"/>
      <c r="VW29" s="8"/>
      <c r="VX29" s="8"/>
      <c r="VY29" s="8"/>
      <c r="VZ29" s="8"/>
      <c r="WA29" s="8"/>
      <c r="WB29" s="8"/>
      <c r="WC29" s="8"/>
      <c r="WD29" s="8"/>
      <c r="WE29" s="8"/>
      <c r="WF29" s="8"/>
      <c r="WG29" s="8"/>
      <c r="WH29" s="8"/>
      <c r="WI29" s="8"/>
      <c r="WJ29" s="8"/>
      <c r="WK29" s="8"/>
      <c r="WL29" s="8"/>
      <c r="WM29" s="8"/>
      <c r="WN29" s="8"/>
      <c r="WO29" s="8"/>
      <c r="WP29" s="8"/>
      <c r="WQ29" s="8"/>
      <c r="WR29" s="8"/>
      <c r="WS29" s="8"/>
      <c r="WT29" s="8"/>
      <c r="WU29" s="8"/>
      <c r="WV29" s="8"/>
      <c r="WW29" s="8"/>
      <c r="WX29" s="8"/>
      <c r="WY29" s="8"/>
      <c r="WZ29" s="8"/>
      <c r="XA29" s="8"/>
      <c r="XB29" s="8"/>
      <c r="XC29" s="8"/>
      <c r="XD29" s="8"/>
      <c r="XE29" s="8"/>
      <c r="XF29" s="8"/>
      <c r="XG29" s="8"/>
      <c r="XH29" s="8"/>
      <c r="XI29" s="8"/>
      <c r="XJ29" s="8"/>
      <c r="XK29" s="8"/>
      <c r="XL29" s="8"/>
      <c r="XM29" s="8"/>
      <c r="XN29" s="8"/>
      <c r="XO29" s="8"/>
      <c r="XP29" s="8"/>
      <c r="XQ29" s="8"/>
      <c r="XR29" s="8"/>
      <c r="XS29" s="8"/>
      <c r="XT29" s="8"/>
      <c r="XU29" s="8"/>
      <c r="XV29" s="8"/>
      <c r="XW29" s="8"/>
      <c r="XX29" s="8"/>
      <c r="XY29" s="8"/>
      <c r="XZ29" s="8"/>
    </row>
    <row r="30" spans="1:650" ht="16" x14ac:dyDescent="0.2">
      <c r="B30" s="46" t="s">
        <v>48</v>
      </c>
      <c r="C30" s="9"/>
      <c r="D30" s="13"/>
      <c r="E30" s="12"/>
      <c r="F30" s="15"/>
      <c r="I30" s="8"/>
    </row>
    <row r="31" spans="1:650" s="47" customFormat="1" x14ac:dyDescent="0.2">
      <c r="A31" s="8"/>
      <c r="B31" s="7" t="s">
        <v>49</v>
      </c>
      <c r="C31" s="9" t="s">
        <v>12</v>
      </c>
      <c r="D31" s="10">
        <v>3</v>
      </c>
      <c r="E31" s="11">
        <v>2850</v>
      </c>
      <c r="F31" s="15">
        <f t="shared" si="0"/>
        <v>8550</v>
      </c>
      <c r="G31"/>
      <c r="H31"/>
      <c r="I31" s="8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</row>
    <row r="32" spans="1:650" ht="16" x14ac:dyDescent="0.2">
      <c r="A32"/>
      <c r="B32" s="43" t="s">
        <v>63</v>
      </c>
      <c r="C32" s="38" t="s">
        <v>0</v>
      </c>
      <c r="D32" s="34">
        <v>62.3</v>
      </c>
      <c r="E32" s="53">
        <v>260</v>
      </c>
      <c r="F32" s="15">
        <f t="shared" si="0"/>
        <v>16198</v>
      </c>
    </row>
    <row r="33" spans="1:7" ht="16" x14ac:dyDescent="0.2">
      <c r="A33"/>
      <c r="B33" s="2" t="s">
        <v>13</v>
      </c>
      <c r="C33" s="32"/>
      <c r="D33" s="32"/>
      <c r="E33" s="32"/>
      <c r="F33" s="15"/>
    </row>
    <row r="34" spans="1:7" x14ac:dyDescent="0.2">
      <c r="A34"/>
      <c r="B34" s="37" t="s">
        <v>28</v>
      </c>
      <c r="C34" s="42" t="s">
        <v>0</v>
      </c>
      <c r="D34" s="39">
        <v>7</v>
      </c>
      <c r="E34" s="54">
        <v>480</v>
      </c>
      <c r="F34" s="15">
        <f t="shared" si="0"/>
        <v>3360</v>
      </c>
    </row>
    <row r="35" spans="1:7" x14ac:dyDescent="0.2">
      <c r="A35"/>
      <c r="B35" s="55" t="s">
        <v>34</v>
      </c>
      <c r="C35" s="42" t="s">
        <v>0</v>
      </c>
      <c r="D35" s="39">
        <v>62.3</v>
      </c>
      <c r="E35" s="54">
        <v>260</v>
      </c>
      <c r="F35" s="15">
        <f t="shared" si="0"/>
        <v>16198</v>
      </c>
    </row>
    <row r="36" spans="1:7" x14ac:dyDescent="0.2">
      <c r="A36"/>
      <c r="B36" s="55" t="s">
        <v>35</v>
      </c>
      <c r="C36" s="42" t="s">
        <v>0</v>
      </c>
      <c r="D36" s="39">
        <v>62.3</v>
      </c>
      <c r="E36" s="54">
        <v>400</v>
      </c>
      <c r="F36" s="15">
        <f t="shared" si="0"/>
        <v>24920</v>
      </c>
    </row>
    <row r="37" spans="1:7" x14ac:dyDescent="0.2">
      <c r="A37"/>
      <c r="B37" s="55" t="s">
        <v>36</v>
      </c>
      <c r="C37" s="42" t="s">
        <v>0</v>
      </c>
      <c r="D37" s="39">
        <v>62.3</v>
      </c>
      <c r="E37" s="54">
        <v>380</v>
      </c>
      <c r="F37" s="15">
        <f t="shared" si="0"/>
        <v>23674</v>
      </c>
    </row>
    <row r="38" spans="1:7" ht="16" x14ac:dyDescent="0.2">
      <c r="A38"/>
      <c r="B38" s="56" t="s">
        <v>37</v>
      </c>
      <c r="C38" s="42" t="s">
        <v>0</v>
      </c>
      <c r="D38" s="39">
        <v>62.3</v>
      </c>
      <c r="E38" s="54">
        <v>680</v>
      </c>
      <c r="F38" s="15">
        <f t="shared" si="0"/>
        <v>42364</v>
      </c>
    </row>
    <row r="39" spans="1:7" x14ac:dyDescent="0.2">
      <c r="A39"/>
      <c r="B39" s="57" t="s">
        <v>50</v>
      </c>
      <c r="C39" s="38" t="s">
        <v>0</v>
      </c>
      <c r="D39" s="39">
        <v>55.1</v>
      </c>
      <c r="E39" s="54">
        <v>180</v>
      </c>
      <c r="F39" s="15">
        <f t="shared" si="0"/>
        <v>9918</v>
      </c>
    </row>
    <row r="40" spans="1:7" x14ac:dyDescent="0.2">
      <c r="A40"/>
      <c r="B40" s="57" t="s">
        <v>51</v>
      </c>
      <c r="C40" s="38" t="s">
        <v>0</v>
      </c>
      <c r="D40" s="39">
        <v>55.1</v>
      </c>
      <c r="E40" s="54">
        <v>620</v>
      </c>
      <c r="F40" s="15">
        <f t="shared" si="0"/>
        <v>34162</v>
      </c>
    </row>
    <row r="41" spans="1:7" ht="32" x14ac:dyDescent="0.2">
      <c r="A41"/>
      <c r="B41" s="58" t="s">
        <v>64</v>
      </c>
      <c r="C41" s="38" t="s">
        <v>0</v>
      </c>
      <c r="D41" s="39">
        <v>55.1</v>
      </c>
      <c r="E41" s="54">
        <v>940</v>
      </c>
      <c r="F41" s="15">
        <f t="shared" si="0"/>
        <v>51794</v>
      </c>
    </row>
    <row r="42" spans="1:7" x14ac:dyDescent="0.2">
      <c r="A42"/>
      <c r="B42" s="57" t="s">
        <v>65</v>
      </c>
      <c r="C42" s="38" t="s">
        <v>7</v>
      </c>
      <c r="D42" s="39">
        <v>48.7</v>
      </c>
      <c r="E42" s="54">
        <v>580</v>
      </c>
      <c r="F42" s="15">
        <f t="shared" si="0"/>
        <v>28246</v>
      </c>
    </row>
    <row r="43" spans="1:7" x14ac:dyDescent="0.2">
      <c r="B43" s="48" t="s">
        <v>52</v>
      </c>
      <c r="C43" s="9"/>
      <c r="D43" s="13"/>
      <c r="E43" s="12"/>
      <c r="F43" s="15"/>
    </row>
    <row r="44" spans="1:7" ht="16" x14ac:dyDescent="0.2">
      <c r="B44" s="45" t="s">
        <v>53</v>
      </c>
      <c r="C44" s="9" t="s">
        <v>0</v>
      </c>
      <c r="D44" s="13">
        <v>43.2</v>
      </c>
      <c r="E44" s="12">
        <v>180</v>
      </c>
      <c r="F44" s="15">
        <f t="shared" si="0"/>
        <v>7776.0000000000009</v>
      </c>
    </row>
    <row r="45" spans="1:7" x14ac:dyDescent="0.2">
      <c r="A45"/>
      <c r="B45" s="7" t="s">
        <v>68</v>
      </c>
      <c r="C45" s="9" t="s">
        <v>0</v>
      </c>
      <c r="D45" s="13">
        <v>43.2</v>
      </c>
      <c r="E45" s="12">
        <v>3750</v>
      </c>
      <c r="F45" s="15">
        <f t="shared" si="0"/>
        <v>162000</v>
      </c>
    </row>
    <row r="46" spans="1:7" x14ac:dyDescent="0.2">
      <c r="B46" s="7" t="s">
        <v>54</v>
      </c>
      <c r="C46" s="9" t="s">
        <v>0</v>
      </c>
      <c r="D46" s="13">
        <v>43.2</v>
      </c>
      <c r="E46" s="12">
        <v>550</v>
      </c>
      <c r="F46" s="15">
        <f t="shared" si="0"/>
        <v>23760</v>
      </c>
    </row>
    <row r="47" spans="1:7" s="8" customFormat="1" x14ac:dyDescent="0.2">
      <c r="B47" s="7" t="s">
        <v>55</v>
      </c>
      <c r="C47" s="9" t="s">
        <v>9</v>
      </c>
      <c r="D47" s="13">
        <v>14</v>
      </c>
      <c r="E47" s="12">
        <v>1160</v>
      </c>
      <c r="F47" s="15">
        <f t="shared" si="0"/>
        <v>16240</v>
      </c>
      <c r="G47"/>
    </row>
    <row r="48" spans="1:7" x14ac:dyDescent="0.2">
      <c r="A48"/>
      <c r="B48" s="7" t="s">
        <v>66</v>
      </c>
      <c r="C48" s="9" t="s">
        <v>7</v>
      </c>
      <c r="D48" s="13">
        <v>2.9</v>
      </c>
      <c r="E48" s="12">
        <v>1340</v>
      </c>
      <c r="F48" s="15">
        <f t="shared" si="0"/>
        <v>3886</v>
      </c>
    </row>
    <row r="49" spans="1:650" s="8" customFormat="1" x14ac:dyDescent="0.2">
      <c r="B49" s="7" t="s">
        <v>69</v>
      </c>
      <c r="C49" s="9" t="s">
        <v>7</v>
      </c>
      <c r="D49" s="13">
        <v>22.4</v>
      </c>
      <c r="E49" s="12">
        <v>1100</v>
      </c>
      <c r="F49" s="15">
        <f t="shared" si="0"/>
        <v>24640</v>
      </c>
      <c r="G49"/>
    </row>
    <row r="50" spans="1:650" s="3" customFormat="1" ht="16" x14ac:dyDescent="0.2">
      <c r="B50" s="14" t="s">
        <v>8</v>
      </c>
      <c r="C50" s="4"/>
      <c r="D50" s="5"/>
      <c r="E50" s="6"/>
      <c r="F50" s="15"/>
      <c r="G50" s="8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</row>
    <row r="51" spans="1:650" x14ac:dyDescent="0.2">
      <c r="B51" s="7" t="s">
        <v>29</v>
      </c>
      <c r="C51" s="9" t="s">
        <v>12</v>
      </c>
      <c r="D51" s="13">
        <v>65</v>
      </c>
      <c r="E51" s="12">
        <v>1350</v>
      </c>
      <c r="F51" s="15">
        <f t="shared" si="0"/>
        <v>87750</v>
      </c>
      <c r="G51" s="8"/>
    </row>
    <row r="52" spans="1:650" x14ac:dyDescent="0.2">
      <c r="B52" s="7" t="s">
        <v>67</v>
      </c>
      <c r="C52" s="9" t="s">
        <v>9</v>
      </c>
      <c r="D52" s="13">
        <v>1</v>
      </c>
      <c r="E52" s="12">
        <v>28500</v>
      </c>
      <c r="F52" s="15">
        <f t="shared" si="0"/>
        <v>28500</v>
      </c>
      <c r="G52" s="8"/>
    </row>
    <row r="53" spans="1:650" x14ac:dyDescent="0.2">
      <c r="B53" s="7" t="s">
        <v>30</v>
      </c>
      <c r="C53" s="9" t="s">
        <v>9</v>
      </c>
      <c r="D53" s="13">
        <v>1</v>
      </c>
      <c r="E53" s="12">
        <v>4500</v>
      </c>
      <c r="F53" s="15">
        <f t="shared" si="0"/>
        <v>4500</v>
      </c>
      <c r="G53" s="8"/>
    </row>
    <row r="54" spans="1:650" ht="15" customHeight="1" x14ac:dyDescent="0.2">
      <c r="B54" s="7" t="s">
        <v>56</v>
      </c>
      <c r="C54" s="9" t="s">
        <v>9</v>
      </c>
      <c r="D54" s="13">
        <v>50</v>
      </c>
      <c r="E54" s="11">
        <v>640</v>
      </c>
      <c r="F54" s="15">
        <f t="shared" si="0"/>
        <v>32000</v>
      </c>
    </row>
    <row r="55" spans="1:650" s="47" customFormat="1" x14ac:dyDescent="0.2">
      <c r="A55" s="8"/>
      <c r="B55" s="7" t="s">
        <v>57</v>
      </c>
      <c r="C55" s="9" t="s">
        <v>9</v>
      </c>
      <c r="D55" s="10">
        <v>1</v>
      </c>
      <c r="E55" s="11">
        <v>3500</v>
      </c>
      <c r="F55" s="15">
        <f t="shared" si="0"/>
        <v>3500</v>
      </c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  <c r="MP55"/>
      <c r="MQ55"/>
      <c r="MR55"/>
      <c r="MS55"/>
      <c r="MT55"/>
      <c r="MU55"/>
      <c r="MV55"/>
      <c r="MW55"/>
      <c r="MX55"/>
      <c r="MY55"/>
      <c r="MZ55"/>
      <c r="NA55"/>
      <c r="NB55"/>
      <c r="NC55"/>
      <c r="ND55"/>
      <c r="NE55"/>
      <c r="NF55"/>
      <c r="NG55"/>
      <c r="NH55"/>
      <c r="NI55"/>
      <c r="NJ55"/>
      <c r="NK55"/>
      <c r="NL55"/>
      <c r="NM55"/>
      <c r="NN55"/>
      <c r="NO55"/>
      <c r="NP55"/>
      <c r="NQ55"/>
      <c r="NR55"/>
      <c r="NS55"/>
      <c r="NT55"/>
      <c r="NU55"/>
      <c r="NV55"/>
      <c r="NW55"/>
      <c r="NX55"/>
      <c r="NY55"/>
      <c r="NZ55"/>
      <c r="OA55"/>
      <c r="OB55"/>
      <c r="OC55"/>
      <c r="OD55"/>
      <c r="OE55"/>
      <c r="OF55"/>
      <c r="OG55"/>
      <c r="OH55"/>
      <c r="OI55"/>
      <c r="OJ55"/>
      <c r="OK55"/>
      <c r="OL55"/>
      <c r="OM55"/>
      <c r="ON55"/>
      <c r="OO55"/>
      <c r="OP55"/>
      <c r="OQ55"/>
      <c r="OR55"/>
      <c r="OS55"/>
      <c r="OT55"/>
      <c r="OU55"/>
      <c r="OV55"/>
      <c r="OW55"/>
      <c r="OX55"/>
      <c r="OY55"/>
      <c r="OZ55"/>
      <c r="PA55"/>
      <c r="PB55"/>
      <c r="PC55"/>
      <c r="PD55"/>
      <c r="PE55"/>
      <c r="PF55"/>
      <c r="PG55"/>
      <c r="PH55"/>
      <c r="PI55"/>
      <c r="PJ55"/>
      <c r="PK55"/>
      <c r="PL55"/>
      <c r="PM55"/>
      <c r="PN55"/>
      <c r="PO55"/>
      <c r="PP55"/>
      <c r="PQ55"/>
      <c r="PR55"/>
      <c r="PS55"/>
      <c r="PT55"/>
      <c r="PU55"/>
      <c r="PV55"/>
      <c r="PW55"/>
      <c r="PX55"/>
      <c r="PY55"/>
      <c r="PZ55"/>
      <c r="QA55"/>
      <c r="QB55"/>
      <c r="QC55"/>
      <c r="QD55"/>
      <c r="QE55"/>
      <c r="QF55"/>
      <c r="QG55"/>
      <c r="QH55"/>
      <c r="QI55"/>
      <c r="QJ55"/>
      <c r="QK55"/>
      <c r="QL55"/>
      <c r="QM55"/>
      <c r="QN55"/>
      <c r="QO55"/>
      <c r="QP55"/>
      <c r="QQ55"/>
      <c r="QR55"/>
      <c r="QS55"/>
      <c r="QT55"/>
      <c r="QU55"/>
      <c r="QV55"/>
      <c r="QW55"/>
      <c r="QX55"/>
      <c r="QY55"/>
      <c r="QZ55"/>
      <c r="RA55"/>
      <c r="RB55"/>
      <c r="RC55"/>
      <c r="RD55"/>
      <c r="RE55"/>
      <c r="RF55"/>
      <c r="RG55"/>
      <c r="RH55"/>
      <c r="RI55"/>
      <c r="RJ55"/>
      <c r="RK55"/>
      <c r="RL55"/>
      <c r="RM55"/>
      <c r="RN55"/>
      <c r="RO55"/>
      <c r="RP55"/>
      <c r="RQ55"/>
      <c r="RR55"/>
      <c r="RS55"/>
      <c r="RT55"/>
      <c r="RU55"/>
      <c r="RV55"/>
      <c r="RW55"/>
      <c r="RX55"/>
      <c r="RY55"/>
      <c r="RZ55"/>
      <c r="SA55"/>
      <c r="SB55"/>
      <c r="SC55"/>
      <c r="SD55"/>
      <c r="SE55"/>
      <c r="SF55"/>
      <c r="SG55"/>
      <c r="SH55"/>
      <c r="SI55"/>
      <c r="SJ55"/>
      <c r="SK55"/>
      <c r="SL55"/>
      <c r="SM55"/>
      <c r="SN55"/>
      <c r="SO55"/>
      <c r="SP55"/>
      <c r="SQ55"/>
      <c r="SR55"/>
      <c r="SS55"/>
      <c r="ST55"/>
      <c r="SU55"/>
      <c r="SV55"/>
      <c r="SW55"/>
      <c r="SX55"/>
      <c r="SY55"/>
      <c r="SZ55"/>
      <c r="TA55"/>
      <c r="TB55"/>
      <c r="TC55"/>
      <c r="TD55"/>
      <c r="TE55"/>
      <c r="TF55"/>
      <c r="TG55"/>
      <c r="TH55"/>
      <c r="TI55"/>
      <c r="TJ55"/>
      <c r="TK55"/>
      <c r="TL55"/>
      <c r="TM55"/>
      <c r="TN55"/>
      <c r="TO55"/>
      <c r="TP55"/>
      <c r="TQ55"/>
      <c r="TR55"/>
      <c r="TS55"/>
      <c r="TT55"/>
      <c r="TU55"/>
      <c r="TV55"/>
      <c r="TW55"/>
      <c r="TX55"/>
      <c r="TY55"/>
      <c r="TZ55"/>
      <c r="UA55"/>
      <c r="UB55"/>
      <c r="UC55"/>
      <c r="UD55"/>
      <c r="UE55"/>
      <c r="UF55"/>
      <c r="UG55"/>
      <c r="UH55"/>
      <c r="UI55"/>
      <c r="UJ55"/>
      <c r="UK55"/>
      <c r="UL55"/>
      <c r="UM55"/>
      <c r="UN55"/>
      <c r="UO55"/>
      <c r="UP55"/>
      <c r="UQ55"/>
      <c r="UR55"/>
      <c r="US55"/>
      <c r="UT55"/>
      <c r="UU55"/>
      <c r="UV55"/>
      <c r="UW55"/>
      <c r="UX55"/>
      <c r="UY55"/>
      <c r="UZ55"/>
      <c r="VA55"/>
      <c r="VB55"/>
      <c r="VC55"/>
      <c r="VD55"/>
      <c r="VE55"/>
      <c r="VF55"/>
      <c r="VG55"/>
      <c r="VH55"/>
      <c r="VI55"/>
      <c r="VJ55"/>
      <c r="VK55"/>
      <c r="VL55"/>
      <c r="VM55"/>
      <c r="VN55"/>
      <c r="VO55"/>
      <c r="VP55"/>
      <c r="VQ55"/>
      <c r="VR55"/>
      <c r="VS55"/>
      <c r="VT55"/>
      <c r="VU55"/>
      <c r="VV55"/>
      <c r="VW55"/>
      <c r="VX55"/>
      <c r="VY55"/>
      <c r="VZ55"/>
      <c r="WA55"/>
      <c r="WB55"/>
      <c r="WC55"/>
      <c r="WD55"/>
      <c r="WE55"/>
      <c r="WF55"/>
      <c r="WG55"/>
      <c r="WH55"/>
      <c r="WI55"/>
      <c r="WJ55"/>
      <c r="WK55"/>
      <c r="WL55"/>
      <c r="WM55"/>
      <c r="WN55"/>
      <c r="WO55"/>
      <c r="WP55"/>
      <c r="WQ55"/>
      <c r="WR55"/>
      <c r="WS55"/>
      <c r="WT55"/>
      <c r="WU55"/>
      <c r="WV55"/>
      <c r="WW55"/>
      <c r="WX55"/>
      <c r="WY55"/>
      <c r="WZ55"/>
      <c r="XA55"/>
      <c r="XB55"/>
      <c r="XC55"/>
      <c r="XD55"/>
      <c r="XE55"/>
      <c r="XF55"/>
      <c r="XG55"/>
      <c r="XH55"/>
      <c r="XI55"/>
      <c r="XJ55"/>
      <c r="XK55"/>
      <c r="XL55"/>
      <c r="XM55"/>
      <c r="XN55"/>
      <c r="XO55"/>
      <c r="XP55"/>
      <c r="XQ55"/>
      <c r="XR55"/>
      <c r="XS55"/>
      <c r="XT55"/>
      <c r="XU55"/>
      <c r="XV55"/>
      <c r="XW55"/>
      <c r="XX55"/>
      <c r="XY55"/>
      <c r="XZ55"/>
    </row>
    <row r="56" spans="1:650" x14ac:dyDescent="0.2">
      <c r="B56" s="7" t="s">
        <v>58</v>
      </c>
      <c r="C56" s="9" t="s">
        <v>9</v>
      </c>
      <c r="D56" s="10">
        <v>2</v>
      </c>
      <c r="E56" s="11">
        <v>1950</v>
      </c>
      <c r="F56" s="15">
        <f t="shared" si="0"/>
        <v>3900</v>
      </c>
    </row>
    <row r="57" spans="1:650" ht="16" x14ac:dyDescent="0.2">
      <c r="A57"/>
      <c r="B57" s="2" t="s">
        <v>10</v>
      </c>
      <c r="C57" s="35"/>
      <c r="D57" s="36"/>
      <c r="E57" s="32"/>
      <c r="F57" s="15"/>
    </row>
    <row r="58" spans="1:650" ht="32" x14ac:dyDescent="0.2">
      <c r="A58"/>
      <c r="B58" s="43" t="s">
        <v>31</v>
      </c>
      <c r="C58" s="38" t="s">
        <v>12</v>
      </c>
      <c r="D58" s="39">
        <v>12</v>
      </c>
      <c r="E58" s="40">
        <v>3800</v>
      </c>
      <c r="F58" s="15">
        <f t="shared" si="0"/>
        <v>45600</v>
      </c>
    </row>
    <row r="59" spans="1:650" ht="16" x14ac:dyDescent="0.2">
      <c r="A59"/>
      <c r="B59" s="43" t="s">
        <v>32</v>
      </c>
      <c r="C59" s="38" t="s">
        <v>12</v>
      </c>
      <c r="D59" s="39">
        <v>8</v>
      </c>
      <c r="E59" s="40">
        <v>3200</v>
      </c>
      <c r="F59" s="15">
        <f t="shared" si="0"/>
        <v>25600</v>
      </c>
    </row>
    <row r="60" spans="1:650" x14ac:dyDescent="0.2">
      <c r="A60"/>
      <c r="B60" s="37" t="s">
        <v>33</v>
      </c>
      <c r="C60" s="38" t="s">
        <v>9</v>
      </c>
      <c r="D60" s="39">
        <v>2</v>
      </c>
      <c r="E60" s="40">
        <v>5800</v>
      </c>
      <c r="F60" s="15">
        <f t="shared" si="0"/>
        <v>11600</v>
      </c>
    </row>
    <row r="61" spans="1:650" s="52" customFormat="1" ht="16" x14ac:dyDescent="0.2">
      <c r="A61" s="8"/>
      <c r="B61" s="45" t="s">
        <v>70</v>
      </c>
      <c r="C61" s="49" t="s">
        <v>9</v>
      </c>
      <c r="D61" s="50">
        <v>1</v>
      </c>
      <c r="E61" s="51">
        <v>6500</v>
      </c>
      <c r="F61" s="15">
        <f t="shared" si="0"/>
        <v>6500</v>
      </c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</row>
    <row r="62" spans="1:650" s="47" customFormat="1" x14ac:dyDescent="0.2">
      <c r="A62" s="8"/>
      <c r="B62" s="7" t="s">
        <v>62</v>
      </c>
      <c r="C62" s="9" t="s">
        <v>9</v>
      </c>
      <c r="D62" s="50">
        <v>2</v>
      </c>
      <c r="E62" s="11">
        <v>4500</v>
      </c>
      <c r="F62" s="15">
        <f t="shared" si="0"/>
        <v>9000</v>
      </c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</row>
    <row r="63" spans="1:650" x14ac:dyDescent="0.2">
      <c r="B63" s="7" t="s">
        <v>72</v>
      </c>
      <c r="C63" s="9" t="s">
        <v>9</v>
      </c>
      <c r="D63" s="50">
        <v>1</v>
      </c>
      <c r="E63" s="12">
        <v>3600</v>
      </c>
      <c r="F63" s="15">
        <f t="shared" si="0"/>
        <v>3600</v>
      </c>
    </row>
    <row r="64" spans="1:650" x14ac:dyDescent="0.2">
      <c r="B64" s="7" t="s">
        <v>59</v>
      </c>
      <c r="C64" s="9" t="s">
        <v>9</v>
      </c>
      <c r="D64" s="50">
        <v>1</v>
      </c>
      <c r="E64" s="12">
        <v>4800</v>
      </c>
      <c r="F64" s="15">
        <f t="shared" si="0"/>
        <v>4800</v>
      </c>
    </row>
    <row r="65" spans="1:7" x14ac:dyDescent="0.2">
      <c r="B65" s="7" t="s">
        <v>60</v>
      </c>
      <c r="C65" s="9" t="s">
        <v>9</v>
      </c>
      <c r="D65" s="50">
        <v>2</v>
      </c>
      <c r="E65" s="12">
        <v>3250</v>
      </c>
      <c r="F65" s="15">
        <f t="shared" si="0"/>
        <v>6500</v>
      </c>
    </row>
    <row r="66" spans="1:7" x14ac:dyDescent="0.2">
      <c r="B66" s="7" t="s">
        <v>61</v>
      </c>
      <c r="C66" s="9" t="s">
        <v>9</v>
      </c>
      <c r="D66" s="50">
        <v>1</v>
      </c>
      <c r="E66" s="12">
        <v>6600</v>
      </c>
      <c r="F66" s="15">
        <f t="shared" si="0"/>
        <v>6600</v>
      </c>
    </row>
    <row r="67" spans="1:7" s="26" customFormat="1" ht="16" x14ac:dyDescent="0.2">
      <c r="A67" s="3"/>
      <c r="B67" s="27" t="s">
        <v>11</v>
      </c>
      <c r="C67" s="28"/>
      <c r="D67" s="29"/>
      <c r="E67" s="30"/>
      <c r="F67" s="31">
        <f>SUM(F1:F66)</f>
        <v>1678910</v>
      </c>
      <c r="G67" s="25"/>
    </row>
    <row r="68" spans="1:7" ht="16" x14ac:dyDescent="0.2">
      <c r="A68"/>
      <c r="B68" s="60" t="s">
        <v>75</v>
      </c>
      <c r="C68" s="61"/>
      <c r="D68" s="62"/>
      <c r="E68" s="63"/>
      <c r="F68" s="64">
        <f>F67*0.1</f>
        <v>167891</v>
      </c>
      <c r="G68" s="25"/>
    </row>
    <row r="69" spans="1:7" ht="16" x14ac:dyDescent="0.2">
      <c r="A69"/>
      <c r="B69" s="60" t="s">
        <v>76</v>
      </c>
      <c r="C69" s="61"/>
      <c r="D69" s="62"/>
      <c r="E69" s="63"/>
      <c r="F69" s="64">
        <f>F67-F68</f>
        <v>1511019</v>
      </c>
      <c r="G69" s="25"/>
    </row>
  </sheetData>
  <pageMargins left="0.25" right="0.25" top="0.75" bottom="0.75" header="0.3" footer="0.3"/>
  <pageSetup paperSize="9" firstPageNumber="4294967295" orientation="portrait"/>
  <headerFooter differentOddEven="1" differentFirst="1">
    <oddFooter>Страница &amp;P из &amp;N</oddFooter>
    <evenFooter>Страница &amp;P из &amp;N</evenFooter>
    <firstFooter>Страница &amp;P из &amp;N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34" sqref="D34"/>
    </sheetView>
  </sheetViews>
  <sheetFormatPr baseColWidth="10" defaultRowHeight="15" x14ac:dyDescent="0.2"/>
  <sheetData/>
  <pageMargins left="0.7" right="0.7" top="0.75" bottom="0.75" header="0.3" footer="0.3"/>
  <pageSetup paperSize="9" firstPageNumber="4294967295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5" defaultRowHeight="15" x14ac:dyDescent="0.2"/>
  <sheetData/>
  <pageMargins left="0.7" right="0.7" top="0.75" bottom="0.75" header="0.3" footer="0.3"/>
  <pageSetup paperSize="9" firstPageNumber="4294967295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9" firstPageNumber="429496729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смета</vt:lpstr>
      <vt:lpstr>Лист2</vt:lpstr>
      <vt:lpstr>Лист1</vt:lpstr>
      <vt:lpstr>Лист3</vt:lpstr>
      <vt:lpstr>смета!Область_печати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Людмила Балаева</cp:lastModifiedBy>
  <cp:revision>2</cp:revision>
  <cp:lastPrinted>2026-02-09T13:48:51Z</cp:lastPrinted>
  <dcterms:created xsi:type="dcterms:W3CDTF">2018-12-04T10:33:18Z</dcterms:created>
  <dcterms:modified xsi:type="dcterms:W3CDTF">2026-03-24T12:06:16Z</dcterms:modified>
</cp:coreProperties>
</file>