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marinakuharenok/Desktop/ПРОЕКТЫ/!!!_СМЕТЫ/Андерсен/72 Голдырев Андрей ул. Андерсена д.13 кв.14 (ЖК Андерсен)/"/>
    </mc:Choice>
  </mc:AlternateContent>
  <bookViews>
    <workbookView xWindow="18840" yWindow="460" windowWidth="18500" windowHeight="20620"/>
  </bookViews>
  <sheets>
    <sheet name="Смета" sheetId="1" r:id="rId1"/>
  </sheets>
  <definedNames>
    <definedName name="_xlnm.Print_Area" localSheetId="0">Смета!$A$7:$D$95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6" i="1" l="1"/>
  <c r="E102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69" i="1"/>
  <c r="E71" i="1"/>
  <c r="E72" i="1"/>
  <c r="E73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4" i="1"/>
  <c r="E105" i="1"/>
</calcChain>
</file>

<file path=xl/sharedStrings.xml><?xml version="1.0" encoding="utf-8"?>
<sst xmlns="http://schemas.openxmlformats.org/spreadsheetml/2006/main" count="197" uniqueCount="115">
  <si>
    <t>Наименование работ</t>
  </si>
  <si>
    <t>Ед</t>
  </si>
  <si>
    <t>Цена</t>
  </si>
  <si>
    <t>кв.м.</t>
  </si>
  <si>
    <t>шт.</t>
  </si>
  <si>
    <t>Стены</t>
  </si>
  <si>
    <t>пог.м.</t>
  </si>
  <si>
    <t>Потолки</t>
  </si>
  <si>
    <t>Полы</t>
  </si>
  <si>
    <t>Сантехнические работы</t>
  </si>
  <si>
    <t>точка</t>
  </si>
  <si>
    <t>Установка раковины</t>
  </si>
  <si>
    <t>Установка и подключение смесителя</t>
  </si>
  <si>
    <t xml:space="preserve">Разводка системы эл. снабжения по новой схеме </t>
  </si>
  <si>
    <t>Чистовой монтаж механизмов розеток, выключателей</t>
  </si>
  <si>
    <t>Устройство "наливного пола"</t>
  </si>
  <si>
    <t xml:space="preserve">Установка и подключение коллекторов горячей или холодной воды </t>
  </si>
  <si>
    <t>Разводка труб канализации по новой схеме без переборки стояка канализации</t>
  </si>
  <si>
    <t>Разводка труб горячего и холодного водоснабжения от коллекторов или шаровых кранов до потребителей</t>
  </si>
  <si>
    <t>Устройство малярной сетки (2х2) стены</t>
  </si>
  <si>
    <t xml:space="preserve">Грунтование пола </t>
  </si>
  <si>
    <t>Шпатлевание поверхности стен (базовый слой)</t>
  </si>
  <si>
    <t>Первичное грунтование стен под шпатлевку</t>
  </si>
  <si>
    <t>Установка и подключение смесителя и душевой лейки</t>
  </si>
  <si>
    <t>Установка маяков для штукатурки</t>
  </si>
  <si>
    <t>Штукатурка стен по маякам (толщина до 30мм) гипсовым раствором</t>
  </si>
  <si>
    <t xml:space="preserve">Грунтование стен и пола </t>
  </si>
  <si>
    <t>Затирка швов керамической плитки (гипсовая или цементная затирка)</t>
  </si>
  <si>
    <t>Штукатурка стен по маякам (толщина до 30мм) влагостойкой смесью</t>
  </si>
  <si>
    <t>Облицовка стен или пола керамической плиткой (не менее 30х30 см)</t>
  </si>
  <si>
    <t>Электро-монтажные работы</t>
  </si>
  <si>
    <t>Грунтование поверхности стен на 1 слой (бетоноконтакт)</t>
  </si>
  <si>
    <t xml:space="preserve">Установка скрытого ревизионного люка </t>
  </si>
  <si>
    <t xml:space="preserve">Устройство системы вентиляции </t>
  </si>
  <si>
    <t>Установка маяков для стяжки</t>
  </si>
  <si>
    <t>Устройство цементно-песчаной стяжки по маякам (толщина до 6 см)</t>
  </si>
  <si>
    <t>Сборка, монтаж слаботочного электрощита</t>
  </si>
  <si>
    <t>Устройство подоконной доски</t>
  </si>
  <si>
    <t>Гидроизоляция отделки стен</t>
  </si>
  <si>
    <t>Гидроизоляция отделки пола</t>
  </si>
  <si>
    <t>Кол-во</t>
  </si>
  <si>
    <t>Сумма</t>
  </si>
  <si>
    <t>Итого</t>
  </si>
  <si>
    <t>Сметный расчет на проведение ремонтно-отделочных работ</t>
  </si>
  <si>
    <t xml:space="preserve">Объект: </t>
  </si>
  <si>
    <t xml:space="preserve">Общая площадь: </t>
  </si>
  <si>
    <t>Все цены указаны в рублях</t>
  </si>
  <si>
    <t>Вторичное грунтование стен под шпатлевку</t>
  </si>
  <si>
    <t xml:space="preserve">Плиточные работы </t>
  </si>
  <si>
    <t>Установка ванны</t>
  </si>
  <si>
    <t>Скидка, 20%</t>
  </si>
  <si>
    <t>Итого с учетом скидки</t>
  </si>
  <si>
    <t>Подключение канального вентилятора</t>
  </si>
  <si>
    <t>Установка фильтра тонкой очистки типа Honeywell с редуктором давления</t>
  </si>
  <si>
    <t>Обработка откосов бетоноконтактом</t>
  </si>
  <si>
    <t>Штукатурка откосов</t>
  </si>
  <si>
    <t>Первичное грунтование откосов под шпатлевку</t>
  </si>
  <si>
    <t>Устройство малярной сетки (2х2) на откосы</t>
  </si>
  <si>
    <t>Шпатлевание поверхности откосов (базовый слой)</t>
  </si>
  <si>
    <t>Вторичное грунтование откосов под шпатлевку</t>
  </si>
  <si>
    <t>Проклейка откосов малярным стеклохолстом типа "паутинка"</t>
  </si>
  <si>
    <t>Финишное шпатлевание откосов (подготовка под покраску)</t>
  </si>
  <si>
    <t>Грунтование откосов под покраску</t>
  </si>
  <si>
    <t>Покраска откосов в/э составом</t>
  </si>
  <si>
    <t>Устройство межкомнатных перегородок</t>
  </si>
  <si>
    <t>Установка унитаза</t>
  </si>
  <si>
    <t>Укладка ламината (замковое соединение)</t>
  </si>
  <si>
    <t>Устройство защитной системы типа "нептун"</t>
  </si>
  <si>
    <t>Установка и подключение полотенцесушителя</t>
  </si>
  <si>
    <t>Проклейка стен малярным стеклохолстом типа "паутинка"</t>
  </si>
  <si>
    <t>Шпатлевка и шлифовка стен (подготовка под покраску)</t>
  </si>
  <si>
    <t>Грунтование стен по покраску</t>
  </si>
  <si>
    <t>Покраска стен в/д краской валиком</t>
  </si>
  <si>
    <t>Демонтаж перегородок</t>
  </si>
  <si>
    <t>Подготовительные и демонтажные работы</t>
  </si>
  <si>
    <t>Демонтаж радиатора</t>
  </si>
  <si>
    <t xml:space="preserve">Устройство подстилающего слоя до 10 см из керамзита </t>
  </si>
  <si>
    <t>Устройство рулонной шумоизоляции типа "шуманет"</t>
  </si>
  <si>
    <t xml:space="preserve">Устройство плинтуса из полиуретана (комплекс) </t>
  </si>
  <si>
    <t>Монтаж гипсовых 3D панелей</t>
  </si>
  <si>
    <t>Финишное шпатлевание стен (под панели, МДФ)</t>
  </si>
  <si>
    <t>Грунтование стен (под панели, МДФ)</t>
  </si>
  <si>
    <t>Устройство декоративного покрытия AN782</t>
  </si>
  <si>
    <t>Устройство защитного малярного уголка</t>
  </si>
  <si>
    <t>Монтаж гипсокартона на стену с предварительной обрешеткой стены</t>
  </si>
  <si>
    <t>Устройство стены из ГКЛ для размещения в ней раздвижной перегородки (ГКЛ-2слоя с каждой стороны)</t>
  </si>
  <si>
    <t>Устройство подвесного потолка из гипсокартона в одной плоскости</t>
  </si>
  <si>
    <t xml:space="preserve">Устройство конструкций ниш и опусков из гипсокартона </t>
  </si>
  <si>
    <t>Устройство металлических уголков</t>
  </si>
  <si>
    <t>Грунтование поверхности на 1 слой (бетоноконтакт)</t>
  </si>
  <si>
    <t>Установка маяков</t>
  </si>
  <si>
    <t>Штукатурка потолка гипсовым раствором слоем до 30мм</t>
  </si>
  <si>
    <t>Первичное грунтование потолка под шпатлевку</t>
  </si>
  <si>
    <t>Шпатлевание поверхности потолка (базовый слой)</t>
  </si>
  <si>
    <t xml:space="preserve">Вторичное грунтование потолка под шпаклевку </t>
  </si>
  <si>
    <t>Устройство малярного стеклохолста (паутинка)</t>
  </si>
  <si>
    <t>Шпатлевание поверхности финишное (подготовка под покраску)</t>
  </si>
  <si>
    <t>Грунтование потолка под покраску</t>
  </si>
  <si>
    <t>Окрашивание потолка (2 слоя)</t>
  </si>
  <si>
    <t>Сборка, монтаж, рассключение нового электрощита</t>
  </si>
  <si>
    <t>Установка люстры с креплением на крюк</t>
  </si>
  <si>
    <t>Установка точечного светильника</t>
  </si>
  <si>
    <t>Установка настенного светильника Бра</t>
  </si>
  <si>
    <t>Установка светодиодной ленты</t>
  </si>
  <si>
    <t>Сборка, установка и подключение инсталляции</t>
  </si>
  <si>
    <t>Установка основания для конвектора впольного</t>
  </si>
  <si>
    <t>шт</t>
  </si>
  <si>
    <t>компл.</t>
  </si>
  <si>
    <t>Монтаж трубопровода сечением до 25 мм</t>
  </si>
  <si>
    <t xml:space="preserve">Монтаж и подключение радиаторов отопления </t>
  </si>
  <si>
    <t>Сборка, установка и подключение коллекторов отопления (для радиаторного отопления)</t>
  </si>
  <si>
    <t>Подключение трубопроводов отопления к трассе</t>
  </si>
  <si>
    <t>система</t>
  </si>
  <si>
    <t>Стоимость монтажа водянного теплого пола 8 контуров (Монтаж и пуско-наладка автоматик (реле, пускатели, электроника, контроллерыи пр.) учитывается отдельной сметой -50% стоимости оборудовани)</t>
  </si>
  <si>
    <t>пос. Десеновское, ул. Андерсена,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</si>
</sst>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.5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3" fontId="3" fillId="3" borderId="0" xfId="0" applyNumberFormat="1" applyFont="1" applyFill="1"/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3" borderId="0" xfId="0" applyFont="1" applyFill="1"/>
    <xf numFmtId="3" fontId="5" fillId="3" borderId="0" xfId="0" applyNumberFormat="1" applyFont="1" applyFill="1" applyBorder="1" applyAlignment="1">
      <alignment wrapText="1"/>
    </xf>
    <xf numFmtId="3" fontId="7" fillId="2" borderId="6" xfId="0" applyNumberFormat="1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" fontId="7" fillId="2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3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4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ill="1" applyBorder="1"/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6" fillId="3" borderId="0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3" xfId="0" applyFont="1" applyFill="1" applyBorder="1"/>
    <xf numFmtId="0" fontId="1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wrapText="1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41"/>
  <sheetViews>
    <sheetView tabSelected="1" zoomScale="85" zoomScaleNormal="90" zoomScalePageLayoutView="90" workbookViewId="0">
      <selection activeCell="B4" sqref="B4"/>
    </sheetView>
  </sheetViews>
  <sheetFormatPr baseColWidth="10" defaultColWidth="8.83203125" defaultRowHeight="13" x14ac:dyDescent="0.15"/>
  <cols>
    <col min="1" max="1" width="71.5" style="5" customWidth="1"/>
    <col min="2" max="2" width="7.6640625" style="1" customWidth="1"/>
    <col min="3" max="3" width="7.6640625" style="34" customWidth="1"/>
    <col min="4" max="4" width="8.83203125" style="35" customWidth="1"/>
    <col min="5" max="5" width="9.5" style="35" customWidth="1"/>
    <col min="6" max="79" width="8.83203125" style="7"/>
    <col min="80" max="16384" width="8.83203125" style="2"/>
  </cols>
  <sheetData>
    <row r="1" spans="1:5" ht="18" x14ac:dyDescent="0.2">
      <c r="A1" s="20" t="s">
        <v>43</v>
      </c>
      <c r="B1" s="21"/>
      <c r="C1" s="28"/>
      <c r="D1" s="28"/>
      <c r="E1" s="28"/>
    </row>
    <row r="2" spans="1:5" ht="16" x14ac:dyDescent="0.2">
      <c r="A2" s="22"/>
      <c r="B2" s="22"/>
      <c r="C2" s="23"/>
      <c r="D2" s="23"/>
      <c r="E2" s="23"/>
    </row>
    <row r="3" spans="1:5" ht="32" customHeight="1" x14ac:dyDescent="0.15">
      <c r="A3" s="53" t="s">
        <v>44</v>
      </c>
      <c r="B3" s="65" t="s">
        <v>114</v>
      </c>
      <c r="C3" s="66"/>
      <c r="D3" s="66"/>
      <c r="E3" s="67"/>
    </row>
    <row r="4" spans="1:5" ht="16" x14ac:dyDescent="0.2">
      <c r="A4" s="24" t="s">
        <v>45</v>
      </c>
      <c r="B4" s="38">
        <v>70.2</v>
      </c>
      <c r="C4" s="29" t="s">
        <v>3</v>
      </c>
      <c r="D4" s="25"/>
      <c r="E4" s="25"/>
    </row>
    <row r="5" spans="1:5" ht="16" x14ac:dyDescent="0.2">
      <c r="A5" s="24"/>
      <c r="B5" s="22"/>
      <c r="C5" s="23"/>
      <c r="D5" s="23"/>
      <c r="E5" s="23"/>
    </row>
    <row r="6" spans="1:5" x14ac:dyDescent="0.15">
      <c r="A6" s="68" t="s">
        <v>46</v>
      </c>
      <c r="B6" s="68"/>
      <c r="C6" s="68"/>
      <c r="D6" s="68"/>
      <c r="E6" s="68"/>
    </row>
    <row r="7" spans="1:5" ht="40" customHeight="1" x14ac:dyDescent="0.15">
      <c r="A7" s="11" t="s">
        <v>0</v>
      </c>
      <c r="B7" s="11" t="s">
        <v>1</v>
      </c>
      <c r="C7" s="30" t="s">
        <v>40</v>
      </c>
      <c r="D7" s="13" t="s">
        <v>2</v>
      </c>
      <c r="E7" s="13" t="s">
        <v>41</v>
      </c>
    </row>
    <row r="8" spans="1:5" x14ac:dyDescent="0.15">
      <c r="A8" s="39" t="s">
        <v>74</v>
      </c>
      <c r="B8" s="54"/>
      <c r="C8" s="43"/>
      <c r="D8" s="31"/>
      <c r="E8" s="14"/>
    </row>
    <row r="9" spans="1:5" x14ac:dyDescent="0.15">
      <c r="A9" s="41" t="s">
        <v>75</v>
      </c>
      <c r="B9" s="55" t="s">
        <v>4</v>
      </c>
      <c r="C9" s="43">
        <v>6</v>
      </c>
      <c r="D9" s="31">
        <v>500</v>
      </c>
      <c r="E9" s="14">
        <f t="shared" ref="E9:E10" si="0">D9*C9</f>
        <v>3000</v>
      </c>
    </row>
    <row r="10" spans="1:5" x14ac:dyDescent="0.15">
      <c r="A10" s="41" t="s">
        <v>73</v>
      </c>
      <c r="B10" s="55" t="s">
        <v>3</v>
      </c>
      <c r="C10" s="43">
        <v>43.453500000000005</v>
      </c>
      <c r="D10" s="31">
        <v>800</v>
      </c>
      <c r="E10" s="14">
        <f t="shared" si="0"/>
        <v>34762.800000000003</v>
      </c>
    </row>
    <row r="11" spans="1:5" x14ac:dyDescent="0.15">
      <c r="A11" s="39" t="s">
        <v>5</v>
      </c>
      <c r="B11" s="4"/>
      <c r="C11" s="43"/>
      <c r="D11" s="31"/>
      <c r="E11" s="14"/>
    </row>
    <row r="12" spans="1:5" x14ac:dyDescent="0.15">
      <c r="A12" s="44" t="s">
        <v>64</v>
      </c>
      <c r="B12" s="12" t="s">
        <v>3</v>
      </c>
      <c r="C12" s="43">
        <v>34.692</v>
      </c>
      <c r="D12" s="31">
        <v>550</v>
      </c>
      <c r="E12" s="14">
        <f>D12*C12</f>
        <v>19080.599999999999</v>
      </c>
    </row>
    <row r="13" spans="1:5" x14ac:dyDescent="0.15">
      <c r="A13" s="42" t="s">
        <v>84</v>
      </c>
      <c r="B13" s="48" t="s">
        <v>3</v>
      </c>
      <c r="C13" s="43">
        <v>1.5</v>
      </c>
      <c r="D13" s="31">
        <v>650</v>
      </c>
      <c r="E13" s="14">
        <f>D13*C13</f>
        <v>975</v>
      </c>
    </row>
    <row r="14" spans="1:5" ht="26" x14ac:dyDescent="0.15">
      <c r="A14" s="41" t="s">
        <v>85</v>
      </c>
      <c r="B14" s="48" t="s">
        <v>3</v>
      </c>
      <c r="C14" s="43">
        <v>9.5</v>
      </c>
      <c r="D14" s="31">
        <v>1250</v>
      </c>
      <c r="E14" s="14">
        <f>D14*C14</f>
        <v>11875</v>
      </c>
    </row>
    <row r="15" spans="1:5" x14ac:dyDescent="0.15">
      <c r="A15" s="36" t="s">
        <v>31</v>
      </c>
      <c r="B15" s="4" t="s">
        <v>3</v>
      </c>
      <c r="C15" s="43">
        <v>187.64800000000002</v>
      </c>
      <c r="D15" s="31">
        <v>50</v>
      </c>
      <c r="E15" s="14">
        <f t="shared" ref="E15:E46" si="1">C15*D15</f>
        <v>9382.4000000000015</v>
      </c>
    </row>
    <row r="16" spans="1:5" x14ac:dyDescent="0.15">
      <c r="A16" s="37" t="s">
        <v>24</v>
      </c>
      <c r="B16" s="4" t="s">
        <v>3</v>
      </c>
      <c r="C16" s="43">
        <v>187.64800000000002</v>
      </c>
      <c r="D16" s="31">
        <v>90</v>
      </c>
      <c r="E16" s="14">
        <f t="shared" si="1"/>
        <v>16888.320000000003</v>
      </c>
    </row>
    <row r="17" spans="1:5" x14ac:dyDescent="0.15">
      <c r="A17" s="37" t="s">
        <v>25</v>
      </c>
      <c r="B17" s="4" t="s">
        <v>3</v>
      </c>
      <c r="C17" s="43">
        <v>160.01600000000002</v>
      </c>
      <c r="D17" s="31">
        <v>300</v>
      </c>
      <c r="E17" s="14">
        <f t="shared" si="1"/>
        <v>48004.800000000003</v>
      </c>
    </row>
    <row r="18" spans="1:5" ht="13.5" customHeight="1" x14ac:dyDescent="0.15">
      <c r="A18" s="36" t="s">
        <v>28</v>
      </c>
      <c r="B18" s="4" t="s">
        <v>3</v>
      </c>
      <c r="C18" s="43">
        <v>27.632000000000001</v>
      </c>
      <c r="D18" s="31">
        <v>300</v>
      </c>
      <c r="E18" s="14">
        <f t="shared" si="1"/>
        <v>8289.6</v>
      </c>
    </row>
    <row r="19" spans="1:5" ht="13.5" customHeight="1" x14ac:dyDescent="0.15">
      <c r="A19" s="36" t="s">
        <v>37</v>
      </c>
      <c r="B19" s="4" t="s">
        <v>6</v>
      </c>
      <c r="C19" s="43">
        <v>8.4700000000000006</v>
      </c>
      <c r="D19" s="31">
        <v>650</v>
      </c>
      <c r="E19" s="14">
        <f t="shared" si="1"/>
        <v>5505.5</v>
      </c>
    </row>
    <row r="20" spans="1:5" ht="13.5" customHeight="1" x14ac:dyDescent="0.15">
      <c r="A20" s="36" t="s">
        <v>54</v>
      </c>
      <c r="B20" s="12" t="s">
        <v>6</v>
      </c>
      <c r="C20" s="43">
        <v>30.35</v>
      </c>
      <c r="D20" s="14">
        <v>40</v>
      </c>
      <c r="E20" s="14">
        <f t="shared" si="1"/>
        <v>1214</v>
      </c>
    </row>
    <row r="21" spans="1:5" ht="13.5" customHeight="1" x14ac:dyDescent="0.15">
      <c r="A21" s="36" t="s">
        <v>55</v>
      </c>
      <c r="B21" s="12" t="s">
        <v>6</v>
      </c>
      <c r="C21" s="43">
        <v>30.35</v>
      </c>
      <c r="D21" s="14">
        <v>250</v>
      </c>
      <c r="E21" s="14">
        <f t="shared" si="1"/>
        <v>7587.5</v>
      </c>
    </row>
    <row r="22" spans="1:5" ht="13.5" customHeight="1" x14ac:dyDescent="0.15">
      <c r="A22" s="44" t="s">
        <v>83</v>
      </c>
      <c r="B22" s="48" t="s">
        <v>6</v>
      </c>
      <c r="C22" s="43">
        <v>40.750000000000007</v>
      </c>
      <c r="D22" s="14">
        <v>90</v>
      </c>
      <c r="E22" s="14">
        <f t="shared" si="1"/>
        <v>3667.5000000000005</v>
      </c>
    </row>
    <row r="23" spans="1:5" ht="13.5" customHeight="1" x14ac:dyDescent="0.15">
      <c r="A23" s="36" t="s">
        <v>56</v>
      </c>
      <c r="B23" s="12" t="s">
        <v>6</v>
      </c>
      <c r="C23" s="43">
        <v>30.35</v>
      </c>
      <c r="D23" s="14">
        <v>30</v>
      </c>
      <c r="E23" s="14">
        <f t="shared" si="1"/>
        <v>910.5</v>
      </c>
    </row>
    <row r="24" spans="1:5" ht="13.5" customHeight="1" x14ac:dyDescent="0.15">
      <c r="A24" s="36" t="s">
        <v>57</v>
      </c>
      <c r="B24" s="12" t="s">
        <v>6</v>
      </c>
      <c r="C24" s="43">
        <v>30.35</v>
      </c>
      <c r="D24" s="14">
        <v>100</v>
      </c>
      <c r="E24" s="14">
        <f t="shared" si="1"/>
        <v>3035</v>
      </c>
    </row>
    <row r="25" spans="1:5" ht="13.5" customHeight="1" x14ac:dyDescent="0.15">
      <c r="A25" s="36" t="s">
        <v>58</v>
      </c>
      <c r="B25" s="12" t="s">
        <v>6</v>
      </c>
      <c r="C25" s="43">
        <v>30.35</v>
      </c>
      <c r="D25" s="14">
        <v>100</v>
      </c>
      <c r="E25" s="14">
        <f t="shared" si="1"/>
        <v>3035</v>
      </c>
    </row>
    <row r="26" spans="1:5" ht="13.5" customHeight="1" x14ac:dyDescent="0.15">
      <c r="A26" s="36" t="s">
        <v>59</v>
      </c>
      <c r="B26" s="12" t="s">
        <v>6</v>
      </c>
      <c r="C26" s="43">
        <v>30.35</v>
      </c>
      <c r="D26" s="14">
        <v>30</v>
      </c>
      <c r="E26" s="14">
        <f t="shared" si="1"/>
        <v>910.5</v>
      </c>
    </row>
    <row r="27" spans="1:5" ht="13.5" customHeight="1" x14ac:dyDescent="0.15">
      <c r="A27" s="36" t="s">
        <v>60</v>
      </c>
      <c r="B27" s="12" t="s">
        <v>6</v>
      </c>
      <c r="C27" s="43">
        <v>30.35</v>
      </c>
      <c r="D27" s="14">
        <v>120</v>
      </c>
      <c r="E27" s="14">
        <f t="shared" si="1"/>
        <v>3642</v>
      </c>
    </row>
    <row r="28" spans="1:5" ht="13.5" customHeight="1" x14ac:dyDescent="0.15">
      <c r="A28" s="36" t="s">
        <v>61</v>
      </c>
      <c r="B28" s="12" t="s">
        <v>6</v>
      </c>
      <c r="C28" s="43">
        <v>30.35</v>
      </c>
      <c r="D28" s="14">
        <v>250</v>
      </c>
      <c r="E28" s="14">
        <f t="shared" si="1"/>
        <v>7587.5</v>
      </c>
    </row>
    <row r="29" spans="1:5" ht="13.5" customHeight="1" x14ac:dyDescent="0.15">
      <c r="A29" s="36" t="s">
        <v>62</v>
      </c>
      <c r="B29" s="12" t="s">
        <v>6</v>
      </c>
      <c r="C29" s="43">
        <v>30.35</v>
      </c>
      <c r="D29" s="14">
        <v>30</v>
      </c>
      <c r="E29" s="14">
        <f t="shared" si="1"/>
        <v>910.5</v>
      </c>
    </row>
    <row r="30" spans="1:5" ht="13.5" customHeight="1" x14ac:dyDescent="0.15">
      <c r="A30" s="36" t="s">
        <v>63</v>
      </c>
      <c r="B30" s="12" t="s">
        <v>6</v>
      </c>
      <c r="C30" s="43">
        <v>30.35</v>
      </c>
      <c r="D30" s="14">
        <v>180</v>
      </c>
      <c r="E30" s="14">
        <f t="shared" si="1"/>
        <v>5463</v>
      </c>
    </row>
    <row r="31" spans="1:5" ht="13.5" customHeight="1" x14ac:dyDescent="0.15">
      <c r="A31" s="36" t="s">
        <v>38</v>
      </c>
      <c r="B31" s="12" t="s">
        <v>3</v>
      </c>
      <c r="C31" s="43">
        <v>5.72</v>
      </c>
      <c r="D31" s="14">
        <v>250</v>
      </c>
      <c r="E31" s="14">
        <f t="shared" si="1"/>
        <v>1430</v>
      </c>
    </row>
    <row r="32" spans="1:5" ht="13.5" customHeight="1" x14ac:dyDescent="0.15">
      <c r="A32" s="36" t="s">
        <v>32</v>
      </c>
      <c r="B32" s="12" t="s">
        <v>4</v>
      </c>
      <c r="C32" s="43">
        <v>1</v>
      </c>
      <c r="D32" s="14">
        <v>1200</v>
      </c>
      <c r="E32" s="14">
        <f t="shared" si="1"/>
        <v>1200</v>
      </c>
    </row>
    <row r="33" spans="1:79" x14ac:dyDescent="0.15">
      <c r="A33" s="37" t="s">
        <v>22</v>
      </c>
      <c r="B33" s="4" t="s">
        <v>3</v>
      </c>
      <c r="C33" s="43">
        <v>153.59</v>
      </c>
      <c r="D33" s="31">
        <v>30</v>
      </c>
      <c r="E33" s="14">
        <f t="shared" si="1"/>
        <v>4607.7</v>
      </c>
    </row>
    <row r="34" spans="1:79" s="3" customFormat="1" x14ac:dyDescent="0.15">
      <c r="A34" s="37" t="s">
        <v>19</v>
      </c>
      <c r="B34" s="4" t="s">
        <v>3</v>
      </c>
      <c r="C34" s="43">
        <v>153.59</v>
      </c>
      <c r="D34" s="31">
        <v>100</v>
      </c>
      <c r="E34" s="14">
        <f t="shared" si="1"/>
        <v>15359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s="3" customFormat="1" x14ac:dyDescent="0.15">
      <c r="A35" s="37" t="s">
        <v>21</v>
      </c>
      <c r="B35" s="4" t="s">
        <v>3</v>
      </c>
      <c r="C35" s="43">
        <v>153.59</v>
      </c>
      <c r="D35" s="31">
        <v>150</v>
      </c>
      <c r="E35" s="14">
        <f t="shared" si="1"/>
        <v>23038.5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s="3" customFormat="1" x14ac:dyDescent="0.15">
      <c r="A36" s="41" t="s">
        <v>47</v>
      </c>
      <c r="B36" s="4" t="s">
        <v>3</v>
      </c>
      <c r="C36" s="43">
        <v>153.59</v>
      </c>
      <c r="D36" s="31">
        <v>30</v>
      </c>
      <c r="E36" s="14">
        <f t="shared" si="1"/>
        <v>4607.7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s="3" customFormat="1" x14ac:dyDescent="0.15">
      <c r="A37" s="44" t="s">
        <v>69</v>
      </c>
      <c r="B37" s="26" t="s">
        <v>3</v>
      </c>
      <c r="C37" s="43">
        <v>153.59</v>
      </c>
      <c r="D37" s="14">
        <v>120</v>
      </c>
      <c r="E37" s="14">
        <f t="shared" si="1"/>
        <v>18430.8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s="3" customFormat="1" x14ac:dyDescent="0.15">
      <c r="A38" s="44" t="s">
        <v>70</v>
      </c>
      <c r="B38" s="26" t="s">
        <v>3</v>
      </c>
      <c r="C38" s="43">
        <v>153.59</v>
      </c>
      <c r="D38" s="14">
        <v>460</v>
      </c>
      <c r="E38" s="14">
        <f t="shared" si="1"/>
        <v>70651.400000000009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s="3" customFormat="1" x14ac:dyDescent="0.15">
      <c r="A39" s="49" t="s">
        <v>71</v>
      </c>
      <c r="B39" s="50" t="s">
        <v>3</v>
      </c>
      <c r="C39" s="43">
        <v>153.59</v>
      </c>
      <c r="D39" s="14">
        <v>30</v>
      </c>
      <c r="E39" s="14">
        <f t="shared" si="1"/>
        <v>4607.7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s="3" customFormat="1" x14ac:dyDescent="0.15">
      <c r="A40" s="52" t="s">
        <v>72</v>
      </c>
      <c r="B40" s="51" t="s">
        <v>3</v>
      </c>
      <c r="C40" s="43">
        <v>147.59</v>
      </c>
      <c r="D40" s="14">
        <v>220</v>
      </c>
      <c r="E40" s="14">
        <f t="shared" si="1"/>
        <v>32469.8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s="3" customFormat="1" x14ac:dyDescent="0.15">
      <c r="A41" s="41" t="s">
        <v>80</v>
      </c>
      <c r="B41" s="12" t="s">
        <v>3</v>
      </c>
      <c r="C41" s="43">
        <v>10.1</v>
      </c>
      <c r="D41" s="14">
        <v>200</v>
      </c>
      <c r="E41" s="14">
        <f t="shared" si="1"/>
        <v>2020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s="3" customFormat="1" x14ac:dyDescent="0.15">
      <c r="A42" s="41" t="s">
        <v>81</v>
      </c>
      <c r="B42" s="12" t="s">
        <v>3</v>
      </c>
      <c r="C42" s="43">
        <v>10.1</v>
      </c>
      <c r="D42" s="14">
        <v>30</v>
      </c>
      <c r="E42" s="14">
        <f t="shared" si="1"/>
        <v>303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s="3" customFormat="1" x14ac:dyDescent="0.15">
      <c r="A43" s="52" t="s">
        <v>79</v>
      </c>
      <c r="B43" s="51" t="s">
        <v>3</v>
      </c>
      <c r="C43" s="43">
        <v>12</v>
      </c>
      <c r="D43" s="14">
        <v>2100</v>
      </c>
      <c r="E43" s="14">
        <f t="shared" si="1"/>
        <v>25200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s="3" customFormat="1" x14ac:dyDescent="0.15">
      <c r="A44" s="56" t="s">
        <v>82</v>
      </c>
      <c r="B44" s="48" t="s">
        <v>3</v>
      </c>
      <c r="C44" s="43">
        <v>6</v>
      </c>
      <c r="D44" s="14">
        <v>1200</v>
      </c>
      <c r="E44" s="14">
        <f t="shared" si="1"/>
        <v>7200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x14ac:dyDescent="0.15">
      <c r="A45" s="39" t="s">
        <v>7</v>
      </c>
      <c r="B45" s="4"/>
      <c r="C45" s="43"/>
      <c r="D45" s="31"/>
      <c r="E45" s="14"/>
    </row>
    <row r="46" spans="1:79" x14ac:dyDescent="0.15">
      <c r="A46" s="36" t="s">
        <v>33</v>
      </c>
      <c r="B46" s="12" t="s">
        <v>10</v>
      </c>
      <c r="C46" s="43">
        <v>2</v>
      </c>
      <c r="D46" s="14">
        <v>1250</v>
      </c>
      <c r="E46" s="14">
        <f t="shared" si="1"/>
        <v>2500</v>
      </c>
    </row>
    <row r="47" spans="1:79" x14ac:dyDescent="0.15">
      <c r="A47" s="42" t="s">
        <v>86</v>
      </c>
      <c r="B47" s="48" t="s">
        <v>3</v>
      </c>
      <c r="C47" s="43">
        <v>55.5</v>
      </c>
      <c r="D47" s="14">
        <v>800</v>
      </c>
      <c r="E47" s="14">
        <f t="shared" ref="E47:E59" si="2">C47*D47</f>
        <v>44400</v>
      </c>
    </row>
    <row r="48" spans="1:79" x14ac:dyDescent="0.15">
      <c r="A48" s="42" t="s">
        <v>87</v>
      </c>
      <c r="B48" s="48" t="s">
        <v>3</v>
      </c>
      <c r="C48" s="43">
        <v>5.5000000000000009</v>
      </c>
      <c r="D48" s="14">
        <v>1200</v>
      </c>
      <c r="E48" s="14">
        <f t="shared" si="2"/>
        <v>6600.0000000000009</v>
      </c>
    </row>
    <row r="49" spans="1:5" x14ac:dyDescent="0.15">
      <c r="A49" s="57" t="s">
        <v>88</v>
      </c>
      <c r="B49" s="58" t="s">
        <v>6</v>
      </c>
      <c r="C49" s="43">
        <v>55.03</v>
      </c>
      <c r="D49" s="14">
        <v>90</v>
      </c>
      <c r="E49" s="14">
        <f t="shared" si="2"/>
        <v>4952.7</v>
      </c>
    </row>
    <row r="50" spans="1:5" x14ac:dyDescent="0.15">
      <c r="A50" s="44" t="s">
        <v>89</v>
      </c>
      <c r="B50" s="48" t="s">
        <v>3</v>
      </c>
      <c r="C50" s="43">
        <v>5.41</v>
      </c>
      <c r="D50" s="14">
        <v>50</v>
      </c>
      <c r="E50" s="14">
        <f t="shared" si="2"/>
        <v>270.5</v>
      </c>
    </row>
    <row r="51" spans="1:5" x14ac:dyDescent="0.15">
      <c r="A51" s="41" t="s">
        <v>90</v>
      </c>
      <c r="B51" s="48" t="s">
        <v>3</v>
      </c>
      <c r="C51" s="43">
        <v>5.41</v>
      </c>
      <c r="D51" s="14">
        <v>90</v>
      </c>
      <c r="E51" s="14">
        <f t="shared" si="2"/>
        <v>486.90000000000003</v>
      </c>
    </row>
    <row r="52" spans="1:5" x14ac:dyDescent="0.15">
      <c r="A52" s="41" t="s">
        <v>91</v>
      </c>
      <c r="B52" s="48" t="s">
        <v>3</v>
      </c>
      <c r="C52" s="43">
        <v>5.41</v>
      </c>
      <c r="D52" s="14">
        <v>400</v>
      </c>
      <c r="E52" s="14">
        <f t="shared" si="2"/>
        <v>2164</v>
      </c>
    </row>
    <row r="53" spans="1:5" x14ac:dyDescent="0.15">
      <c r="A53" s="41" t="s">
        <v>92</v>
      </c>
      <c r="B53" s="12" t="s">
        <v>3</v>
      </c>
      <c r="C53" s="43">
        <v>76.210000000000008</v>
      </c>
      <c r="D53" s="14">
        <v>30</v>
      </c>
      <c r="E53" s="14">
        <f t="shared" si="2"/>
        <v>2286.3000000000002</v>
      </c>
    </row>
    <row r="54" spans="1:5" x14ac:dyDescent="0.15">
      <c r="A54" s="36" t="s">
        <v>93</v>
      </c>
      <c r="B54" s="12" t="s">
        <v>3</v>
      </c>
      <c r="C54" s="43">
        <v>66.41</v>
      </c>
      <c r="D54" s="14">
        <v>180</v>
      </c>
      <c r="E54" s="14">
        <f t="shared" si="2"/>
        <v>11953.8</v>
      </c>
    </row>
    <row r="55" spans="1:5" x14ac:dyDescent="0.15">
      <c r="A55" s="36" t="s">
        <v>94</v>
      </c>
      <c r="B55" s="12" t="s">
        <v>3</v>
      </c>
      <c r="C55" s="43">
        <v>66.41</v>
      </c>
      <c r="D55" s="14">
        <v>30</v>
      </c>
      <c r="E55" s="14">
        <f t="shared" si="2"/>
        <v>1992.3</v>
      </c>
    </row>
    <row r="56" spans="1:5" x14ac:dyDescent="0.15">
      <c r="A56" s="36" t="s">
        <v>95</v>
      </c>
      <c r="B56" s="12" t="s">
        <v>3</v>
      </c>
      <c r="C56" s="43">
        <v>66.41</v>
      </c>
      <c r="D56" s="14">
        <v>180</v>
      </c>
      <c r="E56" s="14">
        <f t="shared" si="2"/>
        <v>11953.8</v>
      </c>
    </row>
    <row r="57" spans="1:5" x14ac:dyDescent="0.15">
      <c r="A57" s="36" t="s">
        <v>96</v>
      </c>
      <c r="B57" s="12" t="s">
        <v>3</v>
      </c>
      <c r="C57" s="43">
        <v>66.41</v>
      </c>
      <c r="D57" s="14">
        <v>550</v>
      </c>
      <c r="E57" s="14">
        <f t="shared" si="2"/>
        <v>36525.5</v>
      </c>
    </row>
    <row r="58" spans="1:5" x14ac:dyDescent="0.15">
      <c r="A58" s="36" t="s">
        <v>97</v>
      </c>
      <c r="B58" s="12" t="s">
        <v>3</v>
      </c>
      <c r="C58" s="43">
        <v>66.41</v>
      </c>
      <c r="D58" s="14">
        <v>30</v>
      </c>
      <c r="E58" s="14">
        <f t="shared" si="2"/>
        <v>1992.3</v>
      </c>
    </row>
    <row r="59" spans="1:5" x14ac:dyDescent="0.15">
      <c r="A59" s="36" t="s">
        <v>98</v>
      </c>
      <c r="B59" s="12" t="s">
        <v>3</v>
      </c>
      <c r="C59" s="43">
        <v>66.41</v>
      </c>
      <c r="D59" s="14">
        <v>250</v>
      </c>
      <c r="E59" s="14">
        <f t="shared" si="2"/>
        <v>16602.5</v>
      </c>
    </row>
    <row r="60" spans="1:5" x14ac:dyDescent="0.15">
      <c r="A60" s="39" t="s">
        <v>8</v>
      </c>
      <c r="B60" s="4"/>
      <c r="C60" s="43"/>
      <c r="D60" s="31"/>
      <c r="E60" s="14"/>
    </row>
    <row r="61" spans="1:5" x14ac:dyDescent="0.15">
      <c r="A61" s="41" t="s">
        <v>39</v>
      </c>
      <c r="B61" s="12" t="s">
        <v>3</v>
      </c>
      <c r="C61" s="43">
        <v>69.8369</v>
      </c>
      <c r="D61" s="14">
        <v>250</v>
      </c>
      <c r="E61" s="14">
        <f t="shared" ref="E61:E64" si="3">C61*D61</f>
        <v>17459.224999999999</v>
      </c>
    </row>
    <row r="62" spans="1:5" x14ac:dyDescent="0.15">
      <c r="A62" s="42" t="s">
        <v>77</v>
      </c>
      <c r="B62" s="48" t="s">
        <v>3</v>
      </c>
      <c r="C62" s="43">
        <v>57.113900000000001</v>
      </c>
      <c r="D62" s="14">
        <v>180</v>
      </c>
      <c r="E62" s="14">
        <f t="shared" si="3"/>
        <v>10280.502</v>
      </c>
    </row>
    <row r="63" spans="1:5" x14ac:dyDescent="0.15">
      <c r="A63" s="42" t="s">
        <v>76</v>
      </c>
      <c r="B63" s="48" t="s">
        <v>3</v>
      </c>
      <c r="C63" s="43">
        <v>69.8369</v>
      </c>
      <c r="D63" s="14">
        <v>120</v>
      </c>
      <c r="E63" s="14">
        <f t="shared" si="3"/>
        <v>8380.4279999999999</v>
      </c>
    </row>
    <row r="64" spans="1:5" x14ac:dyDescent="0.15">
      <c r="A64" s="36" t="s">
        <v>34</v>
      </c>
      <c r="B64" s="12" t="s">
        <v>3</v>
      </c>
      <c r="C64" s="43">
        <v>69.8369</v>
      </c>
      <c r="D64" s="14">
        <v>100</v>
      </c>
      <c r="E64" s="14">
        <f t="shared" si="3"/>
        <v>6983.69</v>
      </c>
    </row>
    <row r="65" spans="1:5" x14ac:dyDescent="0.15">
      <c r="A65" s="36" t="s">
        <v>35</v>
      </c>
      <c r="B65" s="12" t="s">
        <v>3</v>
      </c>
      <c r="C65" s="43">
        <v>69.8369</v>
      </c>
      <c r="D65" s="14">
        <v>350</v>
      </c>
      <c r="E65" s="14">
        <f t="shared" ref="E65:E90" si="4">C65*D65</f>
        <v>24442.915000000001</v>
      </c>
    </row>
    <row r="66" spans="1:5" x14ac:dyDescent="0.15">
      <c r="A66" s="37" t="s">
        <v>20</v>
      </c>
      <c r="B66" s="12" t="s">
        <v>3</v>
      </c>
      <c r="C66" s="43">
        <v>51.234400000000001</v>
      </c>
      <c r="D66" s="31">
        <v>30</v>
      </c>
      <c r="E66" s="14">
        <f t="shared" si="4"/>
        <v>1537.0319999999999</v>
      </c>
    </row>
    <row r="67" spans="1:5" x14ac:dyDescent="0.15">
      <c r="A67" s="37" t="s">
        <v>15</v>
      </c>
      <c r="B67" s="4" t="s">
        <v>3</v>
      </c>
      <c r="C67" s="43">
        <v>51.234400000000001</v>
      </c>
      <c r="D67" s="31">
        <v>180</v>
      </c>
      <c r="E67" s="14">
        <f t="shared" si="4"/>
        <v>9222.1920000000009</v>
      </c>
    </row>
    <row r="68" spans="1:5" x14ac:dyDescent="0.15">
      <c r="A68" s="45" t="s">
        <v>66</v>
      </c>
      <c r="B68" s="4" t="s">
        <v>3</v>
      </c>
      <c r="C68" s="43">
        <v>51.234400000000001</v>
      </c>
      <c r="D68" s="31">
        <v>370</v>
      </c>
      <c r="E68" s="14">
        <f t="shared" si="4"/>
        <v>18956.727999999999</v>
      </c>
    </row>
    <row r="69" spans="1:5" x14ac:dyDescent="0.15">
      <c r="A69" s="45" t="s">
        <v>78</v>
      </c>
      <c r="B69" s="4" t="s">
        <v>6</v>
      </c>
      <c r="C69" s="43">
        <v>60.88</v>
      </c>
      <c r="D69" s="31">
        <v>280</v>
      </c>
      <c r="E69" s="14">
        <f t="shared" si="4"/>
        <v>17046.400000000001</v>
      </c>
    </row>
    <row r="70" spans="1:5" x14ac:dyDescent="0.15">
      <c r="A70" s="39" t="s">
        <v>48</v>
      </c>
      <c r="B70" s="4"/>
      <c r="C70" s="43"/>
      <c r="D70" s="31"/>
      <c r="E70" s="14"/>
    </row>
    <row r="71" spans="1:5" x14ac:dyDescent="0.15">
      <c r="A71" s="37" t="s">
        <v>26</v>
      </c>
      <c r="B71" s="4" t="s">
        <v>3</v>
      </c>
      <c r="C71" s="43">
        <v>58.47</v>
      </c>
      <c r="D71" s="31">
        <v>30</v>
      </c>
      <c r="E71" s="14">
        <f t="shared" si="4"/>
        <v>1754.1</v>
      </c>
    </row>
    <row r="72" spans="1:5" x14ac:dyDescent="0.15">
      <c r="A72" s="36" t="s">
        <v>29</v>
      </c>
      <c r="B72" s="4" t="s">
        <v>3</v>
      </c>
      <c r="C72" s="43">
        <v>58.47</v>
      </c>
      <c r="D72" s="31">
        <v>800</v>
      </c>
      <c r="E72" s="14">
        <f t="shared" si="4"/>
        <v>46776</v>
      </c>
    </row>
    <row r="73" spans="1:5" x14ac:dyDescent="0.15">
      <c r="A73" s="37" t="s">
        <v>27</v>
      </c>
      <c r="B73" s="4" t="s">
        <v>3</v>
      </c>
      <c r="C73" s="43">
        <v>58.47</v>
      </c>
      <c r="D73" s="31">
        <v>100</v>
      </c>
      <c r="E73" s="14">
        <f t="shared" si="4"/>
        <v>5847</v>
      </c>
    </row>
    <row r="74" spans="1:5" x14ac:dyDescent="0.15">
      <c r="A74" s="39" t="s">
        <v>30</v>
      </c>
      <c r="B74" s="4"/>
      <c r="C74" s="43"/>
      <c r="D74" s="31"/>
      <c r="E74" s="14"/>
    </row>
    <row r="75" spans="1:5" x14ac:dyDescent="0.15">
      <c r="A75" s="37" t="s">
        <v>13</v>
      </c>
      <c r="B75" s="4" t="s">
        <v>10</v>
      </c>
      <c r="C75" s="43">
        <v>132</v>
      </c>
      <c r="D75" s="31">
        <v>700</v>
      </c>
      <c r="E75" s="14">
        <f t="shared" si="4"/>
        <v>92400</v>
      </c>
    </row>
    <row r="76" spans="1:5" x14ac:dyDescent="0.15">
      <c r="A76" s="41" t="s">
        <v>99</v>
      </c>
      <c r="B76" s="4" t="s">
        <v>4</v>
      </c>
      <c r="C76" s="43">
        <v>1</v>
      </c>
      <c r="D76" s="31">
        <v>18000</v>
      </c>
      <c r="E76" s="14">
        <f t="shared" si="4"/>
        <v>18000</v>
      </c>
    </row>
    <row r="77" spans="1:5" x14ac:dyDescent="0.15">
      <c r="A77" s="36" t="s">
        <v>36</v>
      </c>
      <c r="B77" s="12" t="s">
        <v>4</v>
      </c>
      <c r="C77" s="43">
        <v>1</v>
      </c>
      <c r="D77" s="14">
        <v>5000</v>
      </c>
      <c r="E77" s="14">
        <f t="shared" si="4"/>
        <v>5000</v>
      </c>
    </row>
    <row r="78" spans="1:5" x14ac:dyDescent="0.15">
      <c r="A78" s="37" t="s">
        <v>14</v>
      </c>
      <c r="B78" s="4" t="s">
        <v>4</v>
      </c>
      <c r="C78" s="43">
        <v>60</v>
      </c>
      <c r="D78" s="31">
        <v>250</v>
      </c>
      <c r="E78" s="14">
        <f t="shared" si="4"/>
        <v>15000</v>
      </c>
    </row>
    <row r="79" spans="1:5" x14ac:dyDescent="0.15">
      <c r="A79" s="44" t="s">
        <v>100</v>
      </c>
      <c r="B79" s="26" t="s">
        <v>4</v>
      </c>
      <c r="C79" s="43">
        <v>7</v>
      </c>
      <c r="D79" s="14">
        <v>800</v>
      </c>
      <c r="E79" s="14">
        <f t="shared" si="4"/>
        <v>5600</v>
      </c>
    </row>
    <row r="80" spans="1:5" x14ac:dyDescent="0.15">
      <c r="A80" s="44" t="s">
        <v>101</v>
      </c>
      <c r="B80" s="26" t="s">
        <v>4</v>
      </c>
      <c r="C80" s="43">
        <v>43</v>
      </c>
      <c r="D80" s="14">
        <v>400</v>
      </c>
      <c r="E80" s="14">
        <f t="shared" si="4"/>
        <v>17200</v>
      </c>
    </row>
    <row r="81" spans="1:5" x14ac:dyDescent="0.15">
      <c r="A81" s="44" t="s">
        <v>102</v>
      </c>
      <c r="B81" s="26" t="s">
        <v>4</v>
      </c>
      <c r="C81" s="43">
        <v>2</v>
      </c>
      <c r="D81" s="14">
        <v>450</v>
      </c>
      <c r="E81" s="14">
        <f t="shared" si="4"/>
        <v>900</v>
      </c>
    </row>
    <row r="82" spans="1:5" x14ac:dyDescent="0.15">
      <c r="A82" s="44" t="s">
        <v>103</v>
      </c>
      <c r="B82" s="26" t="s">
        <v>6</v>
      </c>
      <c r="C82" s="43">
        <v>45.65</v>
      </c>
      <c r="D82" s="14">
        <v>100</v>
      </c>
      <c r="E82" s="14">
        <f t="shared" si="4"/>
        <v>4565</v>
      </c>
    </row>
    <row r="83" spans="1:5" x14ac:dyDescent="0.15">
      <c r="A83" s="41" t="s">
        <v>52</v>
      </c>
      <c r="B83" s="12" t="s">
        <v>4</v>
      </c>
      <c r="C83" s="43">
        <v>1</v>
      </c>
      <c r="D83" s="31">
        <v>800</v>
      </c>
      <c r="E83" s="14">
        <f t="shared" si="4"/>
        <v>800</v>
      </c>
    </row>
    <row r="84" spans="1:5" x14ac:dyDescent="0.15">
      <c r="A84" s="39" t="s">
        <v>9</v>
      </c>
      <c r="B84" s="4"/>
      <c r="C84" s="43"/>
      <c r="D84" s="31"/>
      <c r="E84" s="14"/>
    </row>
    <row r="85" spans="1:5" ht="26" x14ac:dyDescent="0.15">
      <c r="A85" s="37" t="s">
        <v>18</v>
      </c>
      <c r="B85" s="6" t="s">
        <v>10</v>
      </c>
      <c r="C85" s="43">
        <v>9</v>
      </c>
      <c r="D85" s="46">
        <v>1600</v>
      </c>
      <c r="E85" s="14">
        <f t="shared" si="4"/>
        <v>14400</v>
      </c>
    </row>
    <row r="86" spans="1:5" x14ac:dyDescent="0.15">
      <c r="A86" s="37" t="s">
        <v>17</v>
      </c>
      <c r="B86" s="6" t="s">
        <v>10</v>
      </c>
      <c r="C86" s="43">
        <v>6</v>
      </c>
      <c r="D86" s="46">
        <v>1200</v>
      </c>
      <c r="E86" s="14">
        <f t="shared" si="4"/>
        <v>7200</v>
      </c>
    </row>
    <row r="87" spans="1:5" x14ac:dyDescent="0.15">
      <c r="A87" s="37" t="s">
        <v>16</v>
      </c>
      <c r="B87" s="4" t="s">
        <v>4</v>
      </c>
      <c r="C87" s="43">
        <v>2</v>
      </c>
      <c r="D87" s="31">
        <v>2400</v>
      </c>
      <c r="E87" s="14">
        <f t="shared" si="4"/>
        <v>4800</v>
      </c>
    </row>
    <row r="88" spans="1:5" x14ac:dyDescent="0.15">
      <c r="A88" s="42" t="s">
        <v>67</v>
      </c>
      <c r="B88" s="48" t="s">
        <v>4</v>
      </c>
      <c r="C88" s="43">
        <v>2</v>
      </c>
      <c r="D88" s="31">
        <v>1200</v>
      </c>
      <c r="E88" s="14">
        <f t="shared" si="4"/>
        <v>2400</v>
      </c>
    </row>
    <row r="89" spans="1:5" x14ac:dyDescent="0.15">
      <c r="A89" s="44" t="s">
        <v>53</v>
      </c>
      <c r="B89" s="26" t="s">
        <v>4</v>
      </c>
      <c r="C89" s="43">
        <v>2</v>
      </c>
      <c r="D89" s="31">
        <v>1200</v>
      </c>
      <c r="E89" s="14">
        <f t="shared" si="4"/>
        <v>2400</v>
      </c>
    </row>
    <row r="90" spans="1:5" x14ac:dyDescent="0.15">
      <c r="A90" s="37" t="s">
        <v>11</v>
      </c>
      <c r="B90" s="4" t="s">
        <v>4</v>
      </c>
      <c r="C90" s="43">
        <v>2</v>
      </c>
      <c r="D90" s="31">
        <v>1800</v>
      </c>
      <c r="E90" s="14">
        <f t="shared" si="4"/>
        <v>3600</v>
      </c>
    </row>
    <row r="91" spans="1:5" x14ac:dyDescent="0.15">
      <c r="A91" s="44" t="s">
        <v>49</v>
      </c>
      <c r="B91" s="12" t="s">
        <v>4</v>
      </c>
      <c r="C91" s="43">
        <v>1</v>
      </c>
      <c r="D91" s="14">
        <v>3200</v>
      </c>
      <c r="E91" s="14">
        <f t="shared" ref="E91:E102" si="5">C91*D91</f>
        <v>3200</v>
      </c>
    </row>
    <row r="92" spans="1:5" x14ac:dyDescent="0.15">
      <c r="A92" s="42" t="s">
        <v>104</v>
      </c>
      <c r="B92" s="48" t="s">
        <v>4</v>
      </c>
      <c r="C92" s="43">
        <v>1</v>
      </c>
      <c r="D92" s="14">
        <v>2600</v>
      </c>
      <c r="E92" s="14">
        <f t="shared" si="5"/>
        <v>2600</v>
      </c>
    </row>
    <row r="93" spans="1:5" x14ac:dyDescent="0.15">
      <c r="A93" s="41" t="s">
        <v>65</v>
      </c>
      <c r="B93" s="4" t="s">
        <v>4</v>
      </c>
      <c r="C93" s="43">
        <v>1</v>
      </c>
      <c r="D93" s="31">
        <v>1500</v>
      </c>
      <c r="E93" s="14">
        <f t="shared" si="5"/>
        <v>1500</v>
      </c>
    </row>
    <row r="94" spans="1:5" x14ac:dyDescent="0.15">
      <c r="A94" s="37" t="s">
        <v>12</v>
      </c>
      <c r="B94" s="4" t="s">
        <v>4</v>
      </c>
      <c r="C94" s="43">
        <v>2</v>
      </c>
      <c r="D94" s="31">
        <v>1350</v>
      </c>
      <c r="E94" s="14">
        <f t="shared" si="5"/>
        <v>2700</v>
      </c>
    </row>
    <row r="95" spans="1:5" x14ac:dyDescent="0.15">
      <c r="A95" s="37" t="s">
        <v>23</v>
      </c>
      <c r="B95" s="4" t="s">
        <v>4</v>
      </c>
      <c r="C95" s="43">
        <v>1</v>
      </c>
      <c r="D95" s="31">
        <v>1700</v>
      </c>
      <c r="E95" s="14">
        <f t="shared" si="5"/>
        <v>1700</v>
      </c>
    </row>
    <row r="96" spans="1:5" x14ac:dyDescent="0.15">
      <c r="A96" s="42" t="s">
        <v>68</v>
      </c>
      <c r="B96" s="4" t="s">
        <v>4</v>
      </c>
      <c r="C96" s="43">
        <v>1</v>
      </c>
      <c r="D96" s="31">
        <v>1450</v>
      </c>
      <c r="E96" s="14">
        <f t="shared" si="5"/>
        <v>1450</v>
      </c>
    </row>
    <row r="97" spans="1:5" x14ac:dyDescent="0.15">
      <c r="A97" s="59" t="s">
        <v>105</v>
      </c>
      <c r="B97" s="60" t="s">
        <v>106</v>
      </c>
      <c r="C97" s="43">
        <v>5</v>
      </c>
      <c r="D97" s="14">
        <v>1500</v>
      </c>
      <c r="E97" s="14">
        <f t="shared" si="5"/>
        <v>7500</v>
      </c>
    </row>
    <row r="98" spans="1:5" x14ac:dyDescent="0.15">
      <c r="A98" s="61" t="s">
        <v>111</v>
      </c>
      <c r="B98" s="62" t="s">
        <v>107</v>
      </c>
      <c r="C98" s="43">
        <v>2</v>
      </c>
      <c r="D98" s="14">
        <v>1200</v>
      </c>
      <c r="E98" s="14">
        <f t="shared" si="5"/>
        <v>2400</v>
      </c>
    </row>
    <row r="99" spans="1:5" x14ac:dyDescent="0.15">
      <c r="A99" s="59" t="s">
        <v>108</v>
      </c>
      <c r="B99" s="60" t="s">
        <v>6</v>
      </c>
      <c r="C99" s="43">
        <v>6</v>
      </c>
      <c r="D99" s="14">
        <v>180</v>
      </c>
      <c r="E99" s="14">
        <f t="shared" si="5"/>
        <v>1080</v>
      </c>
    </row>
    <row r="100" spans="1:5" ht="25" customHeight="1" x14ac:dyDescent="0.15">
      <c r="A100" s="63" t="s">
        <v>110</v>
      </c>
      <c r="B100" s="60" t="s">
        <v>4</v>
      </c>
      <c r="C100" s="43">
        <v>2</v>
      </c>
      <c r="D100" s="14">
        <v>2400</v>
      </c>
      <c r="E100" s="14">
        <f t="shared" si="5"/>
        <v>4800</v>
      </c>
    </row>
    <row r="101" spans="1:5" x14ac:dyDescent="0.15">
      <c r="A101" s="59" t="s">
        <v>109</v>
      </c>
      <c r="B101" s="60" t="s">
        <v>10</v>
      </c>
      <c r="C101" s="43">
        <v>6</v>
      </c>
      <c r="D101" s="14">
        <v>5800</v>
      </c>
      <c r="E101" s="14">
        <f t="shared" si="5"/>
        <v>34800</v>
      </c>
    </row>
    <row r="102" spans="1:5" ht="39" x14ac:dyDescent="0.15">
      <c r="A102" s="64" t="s">
        <v>113</v>
      </c>
      <c r="B102" s="26" t="s">
        <v>112</v>
      </c>
      <c r="C102" s="43">
        <v>1</v>
      </c>
      <c r="D102" s="31">
        <v>64600</v>
      </c>
      <c r="E102" s="14">
        <f t="shared" si="5"/>
        <v>64600</v>
      </c>
    </row>
    <row r="103" spans="1:5" s="7" customFormat="1" x14ac:dyDescent="0.15">
      <c r="A103" s="36"/>
      <c r="B103" s="12"/>
      <c r="C103" s="43"/>
      <c r="D103" s="14"/>
      <c r="E103" s="14"/>
    </row>
    <row r="104" spans="1:5" s="7" customFormat="1" x14ac:dyDescent="0.15">
      <c r="A104" s="39" t="s">
        <v>42</v>
      </c>
      <c r="B104" s="12"/>
      <c r="C104" s="43"/>
      <c r="D104" s="14"/>
      <c r="E104" s="15">
        <f>SUM(E8:E103)</f>
        <v>1042814.432</v>
      </c>
    </row>
    <row r="105" spans="1:5" s="7" customFormat="1" x14ac:dyDescent="0.15">
      <c r="A105" s="39" t="s">
        <v>50</v>
      </c>
      <c r="B105" s="12"/>
      <c r="C105" s="43"/>
      <c r="D105" s="14"/>
      <c r="E105" s="15">
        <f>E104*0.2</f>
        <v>208562.88640000002</v>
      </c>
    </row>
    <row r="106" spans="1:5" s="27" customFormat="1" x14ac:dyDescent="0.15">
      <c r="A106" s="39" t="s">
        <v>51</v>
      </c>
      <c r="B106" s="26"/>
      <c r="C106" s="47"/>
      <c r="D106" s="47"/>
      <c r="E106" s="15">
        <f>E104-E105</f>
        <v>834251.54560000007</v>
      </c>
    </row>
    <row r="107" spans="1:5" s="7" customFormat="1" x14ac:dyDescent="0.15">
      <c r="A107" s="16"/>
      <c r="B107" s="17"/>
      <c r="C107" s="18"/>
      <c r="D107" s="18"/>
      <c r="E107" s="19"/>
    </row>
    <row r="108" spans="1:5" s="40" customFormat="1" ht="37" customHeight="1" x14ac:dyDescent="0.15">
      <c r="A108" s="16"/>
      <c r="B108" s="17"/>
    </row>
    <row r="109" spans="1:5" s="40" customFormat="1" x14ac:dyDescent="0.15">
      <c r="A109" s="16"/>
      <c r="B109" s="17"/>
    </row>
    <row r="110" spans="1:5" s="7" customFormat="1" x14ac:dyDescent="0.15">
      <c r="A110" s="9"/>
      <c r="B110" s="10"/>
      <c r="C110" s="32"/>
      <c r="D110" s="33"/>
      <c r="E110" s="33"/>
    </row>
    <row r="111" spans="1:5" s="7" customFormat="1" x14ac:dyDescent="0.15">
      <c r="A111" s="9"/>
      <c r="B111" s="10"/>
      <c r="C111" s="32"/>
      <c r="D111" s="33"/>
      <c r="E111" s="33"/>
    </row>
    <row r="112" spans="1:5" s="7" customFormat="1" x14ac:dyDescent="0.15">
      <c r="A112" s="9"/>
      <c r="B112" s="10"/>
      <c r="C112" s="32"/>
      <c r="D112" s="33"/>
      <c r="E112" s="33"/>
    </row>
    <row r="113" spans="1:5" s="7" customFormat="1" x14ac:dyDescent="0.15">
      <c r="A113" s="9"/>
      <c r="B113" s="10"/>
      <c r="C113" s="32"/>
      <c r="D113" s="33"/>
      <c r="E113" s="33"/>
    </row>
    <row r="114" spans="1:5" s="7" customFormat="1" x14ac:dyDescent="0.15">
      <c r="A114" s="9"/>
      <c r="B114" s="10"/>
      <c r="C114" s="32"/>
      <c r="D114" s="33"/>
      <c r="E114" s="33"/>
    </row>
    <row r="115" spans="1:5" s="7" customFormat="1" x14ac:dyDescent="0.15">
      <c r="A115" s="9"/>
      <c r="B115" s="10"/>
      <c r="C115" s="32"/>
      <c r="D115" s="33"/>
      <c r="E115" s="33"/>
    </row>
    <row r="116" spans="1:5" s="7" customFormat="1" x14ac:dyDescent="0.15">
      <c r="A116" s="9"/>
      <c r="B116" s="10"/>
      <c r="C116" s="32"/>
      <c r="D116" s="33"/>
      <c r="E116" s="33"/>
    </row>
    <row r="117" spans="1:5" s="7" customFormat="1" x14ac:dyDescent="0.15">
      <c r="A117" s="9"/>
      <c r="B117" s="10"/>
      <c r="C117" s="32"/>
      <c r="D117" s="33"/>
      <c r="E117" s="33"/>
    </row>
    <row r="118" spans="1:5" s="7" customFormat="1" x14ac:dyDescent="0.15">
      <c r="A118" s="9"/>
      <c r="B118" s="10"/>
      <c r="C118" s="32"/>
      <c r="D118" s="33"/>
      <c r="E118" s="33"/>
    </row>
    <row r="119" spans="1:5" s="7" customFormat="1" x14ac:dyDescent="0.15">
      <c r="A119" s="9"/>
      <c r="B119" s="10"/>
      <c r="C119" s="32"/>
      <c r="D119" s="33"/>
      <c r="E119" s="33"/>
    </row>
    <row r="120" spans="1:5" s="7" customFormat="1" x14ac:dyDescent="0.15">
      <c r="A120" s="9"/>
      <c r="B120" s="10"/>
      <c r="C120" s="32"/>
      <c r="D120" s="33"/>
      <c r="E120" s="33"/>
    </row>
    <row r="121" spans="1:5" s="7" customFormat="1" x14ac:dyDescent="0.15">
      <c r="A121" s="9"/>
      <c r="B121" s="10"/>
      <c r="C121" s="32"/>
      <c r="D121" s="33"/>
      <c r="E121" s="33"/>
    </row>
    <row r="122" spans="1:5" s="7" customFormat="1" x14ac:dyDescent="0.15">
      <c r="A122" s="9"/>
      <c r="B122" s="10"/>
      <c r="C122" s="32"/>
      <c r="D122" s="33"/>
      <c r="E122" s="33"/>
    </row>
    <row r="123" spans="1:5" s="7" customFormat="1" x14ac:dyDescent="0.15">
      <c r="A123" s="9"/>
      <c r="B123" s="10"/>
      <c r="C123" s="32"/>
      <c r="D123" s="33"/>
      <c r="E123" s="33"/>
    </row>
    <row r="124" spans="1:5" s="7" customFormat="1" x14ac:dyDescent="0.15">
      <c r="A124" s="9"/>
      <c r="B124" s="10"/>
      <c r="C124" s="32"/>
      <c r="D124" s="33"/>
      <c r="E124" s="33"/>
    </row>
    <row r="125" spans="1:5" s="7" customFormat="1" x14ac:dyDescent="0.15">
      <c r="A125" s="9"/>
      <c r="B125" s="10"/>
      <c r="C125" s="32"/>
      <c r="D125" s="33"/>
      <c r="E125" s="33"/>
    </row>
    <row r="126" spans="1:5" s="7" customFormat="1" x14ac:dyDescent="0.15">
      <c r="A126" s="9"/>
      <c r="B126" s="10"/>
      <c r="C126" s="32"/>
      <c r="D126" s="33"/>
      <c r="E126" s="33"/>
    </row>
    <row r="127" spans="1:5" s="7" customFormat="1" x14ac:dyDescent="0.15">
      <c r="A127" s="9"/>
      <c r="B127" s="10"/>
      <c r="C127" s="32"/>
      <c r="D127" s="33"/>
      <c r="E127" s="33"/>
    </row>
    <row r="128" spans="1:5" s="7" customFormat="1" x14ac:dyDescent="0.15">
      <c r="A128" s="9"/>
      <c r="B128" s="10"/>
      <c r="C128" s="32"/>
      <c r="D128" s="33"/>
      <c r="E128" s="33"/>
    </row>
    <row r="129" spans="1:5" s="7" customFormat="1" x14ac:dyDescent="0.15">
      <c r="A129" s="9"/>
      <c r="B129" s="10"/>
      <c r="C129" s="32"/>
      <c r="D129" s="33"/>
      <c r="E129" s="33"/>
    </row>
    <row r="130" spans="1:5" s="7" customFormat="1" x14ac:dyDescent="0.15">
      <c r="A130" s="9"/>
      <c r="B130" s="10"/>
      <c r="C130" s="32"/>
      <c r="D130" s="33"/>
      <c r="E130" s="33"/>
    </row>
    <row r="131" spans="1:5" s="7" customFormat="1" x14ac:dyDescent="0.15">
      <c r="A131" s="9"/>
      <c r="B131" s="10"/>
      <c r="C131" s="32"/>
      <c r="D131" s="33"/>
      <c r="E131" s="33"/>
    </row>
    <row r="132" spans="1:5" s="7" customFormat="1" x14ac:dyDescent="0.15">
      <c r="A132" s="9"/>
      <c r="B132" s="10"/>
      <c r="C132" s="32"/>
      <c r="D132" s="33"/>
      <c r="E132" s="33"/>
    </row>
    <row r="133" spans="1:5" s="7" customFormat="1" x14ac:dyDescent="0.15">
      <c r="A133" s="9"/>
      <c r="B133" s="10"/>
      <c r="C133" s="32"/>
      <c r="D133" s="33"/>
      <c r="E133" s="33"/>
    </row>
    <row r="134" spans="1:5" s="7" customFormat="1" x14ac:dyDescent="0.15">
      <c r="A134" s="9"/>
      <c r="B134" s="10"/>
      <c r="C134" s="32"/>
      <c r="D134" s="33"/>
      <c r="E134" s="33"/>
    </row>
    <row r="135" spans="1:5" s="7" customFormat="1" x14ac:dyDescent="0.15">
      <c r="A135" s="9"/>
      <c r="B135" s="10"/>
      <c r="C135" s="32"/>
      <c r="D135" s="33"/>
      <c r="E135" s="33"/>
    </row>
    <row r="136" spans="1:5" s="7" customFormat="1" x14ac:dyDescent="0.15">
      <c r="A136" s="9"/>
      <c r="B136" s="10"/>
      <c r="C136" s="32"/>
      <c r="D136" s="33"/>
      <c r="E136" s="33"/>
    </row>
    <row r="137" spans="1:5" s="7" customFormat="1" x14ac:dyDescent="0.15">
      <c r="A137" s="9"/>
      <c r="B137" s="10"/>
      <c r="C137" s="32"/>
      <c r="D137" s="33"/>
      <c r="E137" s="33"/>
    </row>
    <row r="138" spans="1:5" s="7" customFormat="1" x14ac:dyDescent="0.15">
      <c r="A138" s="9"/>
      <c r="B138" s="10"/>
      <c r="C138" s="32"/>
      <c r="D138" s="33"/>
      <c r="E138" s="33"/>
    </row>
    <row r="139" spans="1:5" s="7" customFormat="1" x14ac:dyDescent="0.15">
      <c r="A139" s="9"/>
      <c r="B139" s="10"/>
      <c r="C139" s="32"/>
      <c r="D139" s="33"/>
      <c r="E139" s="33"/>
    </row>
    <row r="140" spans="1:5" s="7" customFormat="1" x14ac:dyDescent="0.15">
      <c r="A140" s="9"/>
      <c r="B140" s="10"/>
      <c r="C140" s="32"/>
      <c r="D140" s="33"/>
      <c r="E140" s="33"/>
    </row>
    <row r="141" spans="1:5" s="7" customFormat="1" x14ac:dyDescent="0.15">
      <c r="A141" s="9"/>
      <c r="B141" s="10"/>
      <c r="C141" s="32"/>
      <c r="D141" s="33"/>
      <c r="E141" s="33"/>
    </row>
  </sheetData>
  <sheetProtection selectLockedCells="1" selectUnlockedCells="1"/>
  <mergeCells count="2">
    <mergeCell ref="B3:E3"/>
    <mergeCell ref="A6:E6"/>
  </mergeCells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 Microsoft Office</cp:lastModifiedBy>
  <cp:lastPrinted>2016-05-22T23:47:34Z</cp:lastPrinted>
  <dcterms:created xsi:type="dcterms:W3CDTF">2014-11-14T10:04:51Z</dcterms:created>
  <dcterms:modified xsi:type="dcterms:W3CDTF">2018-01-10T09:51:39Z</dcterms:modified>
</cp:coreProperties>
</file>